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are Quotes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<sst xmlns="http://schemas.openxmlformats.org/spreadsheetml/2006/main" count="218" uniqueCount="83">
  <si>
    <t xml:space="preserve">Quote Comparison Sheet</t>
  </si>
  <si>
    <t xml:space="preserve">Free companion tool to Chapter 6: Installation. Fill in one column per quote. Yes / No / Not stated from the dropdowns.</t>
  </si>
  <si>
    <t xml:space="preserve">Quote A</t>
  </si>
  <si>
    <t xml:space="preserve">Quote B</t>
  </si>
  <si>
    <t xml:space="preserve">Quote C</t>
  </si>
  <si>
    <t xml:space="preserve">Installer</t>
  </si>
  <si>
    <t xml:space="preserve">Company name</t>
  </si>
  <si>
    <t xml:space="preserve">Years installing solar</t>
  </si>
  <si>
    <t xml:space="preserve">Solar accreditation (e.g. PV GreenCard, SAA, MCS, NABCEP)</t>
  </si>
  <si>
    <t xml:space="preserve">Licensed electrician signs off the work</t>
  </si>
  <si>
    <t xml:space="preserve">Visited your home before quoting</t>
  </si>
  <si>
    <t xml:space="preserve">3+ references called and happy</t>
  </si>
  <si>
    <t xml:space="preserve">Physical business address and local team</t>
  </si>
  <si>
    <t xml:space="preserve">Equipment</t>
  </si>
  <si>
    <t xml:space="preserve">Panel make and model</t>
  </si>
  <si>
    <t xml:space="preserve">Panel size (W)</t>
  </si>
  <si>
    <t xml:space="preserve">Number of panels</t>
  </si>
  <si>
    <t xml:space="preserve">Array size (kWp)</t>
  </si>
  <si>
    <t xml:space="preserve">Inverter make and model</t>
  </si>
  <si>
    <t xml:space="preserve">Inverter size (kW)</t>
  </si>
  <si>
    <t xml:space="preserve">Battery make and model</t>
  </si>
  <si>
    <t xml:space="preserve">Total usable battery capacity (kWh)</t>
  </si>
  <si>
    <t xml:space="preserve">Datasheets provided</t>
  </si>
  <si>
    <t xml:space="preserve">Equipment new, in sealed boxes</t>
  </si>
  <si>
    <t xml:space="preserve">Design</t>
  </si>
  <si>
    <t xml:space="preserve">String layout and MPPT use shown</t>
  </si>
  <si>
    <t xml:space="preserve">Essential (backup) circuits listed</t>
  </si>
  <si>
    <t xml:space="preserve">Expected yearly production given</t>
  </si>
  <si>
    <t xml:space="preserve">What's included</t>
  </si>
  <si>
    <t xml:space="preserve">Mounting system suited to your roof</t>
  </si>
  <si>
    <t xml:space="preserve">DC isolators</t>
  </si>
  <si>
    <t xml:space="preserve">Surge protection (DC and AC)</t>
  </si>
  <si>
    <t xml:space="preserve">Fused battery isolator</t>
  </si>
  <si>
    <t xml:space="preserve">Earthing of frames, inverter and every battery</t>
  </si>
  <si>
    <t xml:space="preserve">Galvanised steel conduit outside and through the roof</t>
  </si>
  <si>
    <t xml:space="preserve">Distribution board work</t>
  </si>
  <si>
    <t xml:space="preserve">Bypass / changeover switch</t>
  </si>
  <si>
    <t xml:space="preserve">Scaffolding or access equipment</t>
  </si>
  <si>
    <t xml:space="preserve">Roof repairs (if needed)</t>
  </si>
  <si>
    <t xml:space="preserve">Certificate of compliance</t>
  </si>
  <si>
    <t xml:space="preserve">Utility registration / approval</t>
  </si>
  <si>
    <t xml:space="preserve">Commissioning, testing and handover pack</t>
  </si>
  <si>
    <t xml:space="preserve">Monitoring app set up in your name</t>
  </si>
  <si>
    <t xml:space="preserve">Warranties (years)</t>
  </si>
  <si>
    <t xml:space="preserve">Panels: product</t>
  </si>
  <si>
    <t xml:space="preserve">Panels: performance</t>
  </si>
  <si>
    <t xml:space="preserve">Inverter</t>
  </si>
  <si>
    <t xml:space="preserve">Battery</t>
  </si>
  <si>
    <t xml:space="preserve">Installer workmanship</t>
  </si>
  <si>
    <t xml:space="preserve">Price and terms</t>
  </si>
  <si>
    <t xml:space="preserve">Total price</t>
  </si>
  <si>
    <t xml:space="preserve">Deposit required (%)</t>
  </si>
  <si>
    <t xml:space="preserve">Installation time (days)</t>
  </si>
  <si>
    <t xml:space="preserve">Quote valid until</t>
  </si>
  <si>
    <t xml:space="preserve">Exclusions and notes</t>
  </si>
  <si>
    <t xml:space="preserve">Comparison (calculated)</t>
  </si>
  <si>
    <t xml:space="preserve">Total price per kWp of panels</t>
  </si>
  <si>
    <t xml:space="preserve">Items answered 'No'</t>
  </si>
  <si>
    <t xml:space="preserve">Items 'Not stated'</t>
  </si>
  <si>
    <t xml:space="preserve">Warning flags</t>
  </si>
  <si>
    <t xml:space="preserve">Warning flags count: no site visit, equipment not new, missing earthing, no fused battery isolator, no certificate of compliance,</t>
  </si>
  <si>
    <t xml:space="preserve">a deposit above 50%, or references that didn't check out. Any flag is worth a hard question before you sign.</t>
  </si>
  <si>
    <t xml:space="preserve">'Not stated' isn't 'included'. Ask the installer to confirm in writing.</t>
  </si>
  <si>
    <t xml:space="preserve">Price per kWp is the whole quote divided by the panel size: a rough guide only. The cheapest isn't automatically the best value: compare what's included and who will still be around in five years.</t>
  </si>
  <si>
    <t xml:space="preserve">Example: three quotes compared</t>
  </si>
  <si>
    <t xml:space="preserve">Long Established Solar</t>
  </si>
  <si>
    <t xml:space="preserve">Quick Solar Deals</t>
  </si>
  <si>
    <t xml:space="preserve">Mid-size Energy Co</t>
  </si>
  <si>
    <t xml:space="preserve">Yes</t>
  </si>
  <si>
    <t xml:space="preserve">No</t>
  </si>
  <si>
    <t xml:space="preserve">Not stated</t>
  </si>
  <si>
    <t xml:space="preserve">JA Solar JAM66D45-600</t>
  </si>
  <si>
    <t xml:space="preserve">"600 W mono"</t>
  </si>
  <si>
    <t xml:space="preserve">Sunsynk 12 kW</t>
  </si>
  <si>
    <t xml:space="preserve">"8 kW hybrid"</t>
  </si>
  <si>
    <t xml:space="preserve">Sunsynk 8 kW</t>
  </si>
  <si>
    <t xml:space="preserve">Pylontech US5000 × 2</t>
  </si>
  <si>
    <t xml:space="preserve">"10 kWh lithium"</t>
  </si>
  <si>
    <t xml:space="preserve">30 days</t>
  </si>
  <si>
    <t xml:space="preserve">Today only</t>
  </si>
  <si>
    <t xml:space="preserve">Roof repairs excluded</t>
  </si>
  <si>
    <t xml:space="preserve">Everything else 'as required'</t>
  </si>
  <si>
    <t xml:space="preserve">Scaffolding extra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</si>
</sst>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"/>
    <numFmt numFmtId="167" formatCode="0%"/>
    <numFmt numFmtId="168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F5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5F5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5F5B"/>
        <bgColor rgb="FF555555"/>
      </patternFill>
    </fill>
    <fill>
      <patternFill patternType="solid">
        <fgColor rgb="FFE3F1EF"/>
        <bgColor rgb="FFF3F5F5"/>
      </patternFill>
    </fill>
    <fill>
      <patternFill patternType="solid">
        <fgColor rgb="FFFFF6D5"/>
        <bgColor rgb="FFFFF3CD"/>
      </patternFill>
    </fill>
    <fill>
      <patternFill patternType="solid">
        <fgColor rgb="FFF3F5F5"/>
        <bgColor rgb="FFE3F1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5B"/>
      <rgbColor rgb="FFC9D1D0"/>
      <rgbColor rgb="FF808080"/>
      <rgbColor rgb="FF9999FF"/>
      <rgbColor rgb="FF993366"/>
      <rgbColor rgb="FFFFF6D5"/>
      <rgbColor rgb="FFE3F1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5"/>
      <rgbColor rgb="FFD4EDDA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2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3" t="s">
        <v>2</v>
      </c>
      <c r="C4" s="3" t="s">
        <v>3</v>
      </c>
      <c r="D4" s="3" t="s">
        <v>4</v>
      </c>
    </row>
    <row r="5" customFormat="false" ht="15" hidden="false" customHeight="false" outlineLevel="0" collapsed="false">
      <c r="A5" s="4" t="s">
        <v>5</v>
      </c>
      <c r="B5" s="5"/>
      <c r="C5" s="5"/>
      <c r="D5" s="5"/>
    </row>
    <row r="6" customFormat="false" ht="15" hidden="false" customHeight="false" outlineLevel="0" collapsed="false">
      <c r="A6" s="6" t="s">
        <v>6</v>
      </c>
      <c r="B6" s="7"/>
      <c r="C6" s="7"/>
      <c r="D6" s="7"/>
    </row>
    <row r="7" customFormat="false" ht="15" hidden="false" customHeight="false" outlineLevel="0" collapsed="false">
      <c r="A7" s="6" t="s">
        <v>7</v>
      </c>
      <c r="B7" s="7"/>
      <c r="C7" s="7"/>
      <c r="D7" s="7"/>
    </row>
    <row r="8" customFormat="false" ht="28.35" hidden="false" customHeight="false" outlineLevel="0" collapsed="false">
      <c r="A8" s="6" t="s">
        <v>8</v>
      </c>
      <c r="B8" s="7"/>
      <c r="C8" s="7"/>
      <c r="D8" s="7"/>
    </row>
    <row r="9" customFormat="false" ht="15" hidden="false" customHeight="false" outlineLevel="0" collapsed="false">
      <c r="A9" s="6" t="s">
        <v>9</v>
      </c>
      <c r="B9" s="7"/>
      <c r="C9" s="7"/>
      <c r="D9" s="7"/>
    </row>
    <row r="10" customFormat="false" ht="15" hidden="false" customHeight="false" outlineLevel="0" collapsed="false">
      <c r="A10" s="6" t="s">
        <v>10</v>
      </c>
      <c r="B10" s="7"/>
      <c r="C10" s="7"/>
      <c r="D10" s="7"/>
    </row>
    <row r="11" customFormat="false" ht="15" hidden="false" customHeight="false" outlineLevel="0" collapsed="false">
      <c r="A11" s="6" t="s">
        <v>11</v>
      </c>
      <c r="B11" s="7"/>
      <c r="C11" s="7"/>
      <c r="D11" s="7"/>
    </row>
    <row r="12" customFormat="false" ht="15" hidden="false" customHeight="false" outlineLevel="0" collapsed="false">
      <c r="A12" s="6" t="s">
        <v>12</v>
      </c>
      <c r="B12" s="7"/>
      <c r="C12" s="7"/>
      <c r="D12" s="7"/>
    </row>
    <row r="13" customFormat="false" ht="15" hidden="false" customHeight="false" outlineLevel="0" collapsed="false">
      <c r="A13" s="4" t="s">
        <v>13</v>
      </c>
      <c r="B13" s="5"/>
      <c r="C13" s="5"/>
      <c r="D13" s="5"/>
    </row>
    <row r="14" customFormat="false" ht="15" hidden="false" customHeight="false" outlineLevel="0" collapsed="false">
      <c r="A14" s="6" t="s">
        <v>14</v>
      </c>
      <c r="B14" s="7"/>
      <c r="C14" s="7"/>
      <c r="D14" s="7"/>
    </row>
    <row r="15" customFormat="false" ht="15" hidden="false" customHeight="false" outlineLevel="0" collapsed="false">
      <c r="A15" s="6" t="s">
        <v>15</v>
      </c>
      <c r="B15" s="7"/>
      <c r="C15" s="7"/>
      <c r="D15" s="7"/>
    </row>
    <row r="16" customFormat="false" ht="15" hidden="false" customHeight="false" outlineLevel="0" collapsed="false">
      <c r="A16" s="6" t="s">
        <v>16</v>
      </c>
      <c r="B16" s="7"/>
      <c r="C16" s="7"/>
      <c r="D16" s="7"/>
    </row>
    <row r="17" customFormat="false" ht="15" hidden="false" customHeight="false" outlineLevel="0" collapsed="false">
      <c r="A17" s="6" t="s">
        <v>17</v>
      </c>
      <c r="B17" s="8" t="str">
        <f aca="false">IF(OR(B15="",B16=""),"",B15*B16/1000)</f>
        <v/>
      </c>
      <c r="C17" s="8" t="str">
        <f aca="false">IF(OR(C15="",C16=""),"",C15*C16/1000)</f>
        <v/>
      </c>
      <c r="D17" s="8" t="str">
        <f aca="false">IF(OR(D15="",D16=""),"",D15*D16/1000)</f>
        <v/>
      </c>
    </row>
    <row r="18" customFormat="false" ht="15" hidden="false" customHeight="false" outlineLevel="0" collapsed="false">
      <c r="A18" s="6" t="s">
        <v>18</v>
      </c>
      <c r="B18" s="7"/>
      <c r="C18" s="7"/>
      <c r="D18" s="7"/>
    </row>
    <row r="19" customFormat="false" ht="15" hidden="false" customHeight="false" outlineLevel="0" collapsed="false">
      <c r="A19" s="6" t="s">
        <v>19</v>
      </c>
      <c r="B19" s="7"/>
      <c r="C19" s="7"/>
      <c r="D19" s="7"/>
    </row>
    <row r="20" customFormat="false" ht="15" hidden="false" customHeight="false" outlineLevel="0" collapsed="false">
      <c r="A20" s="6" t="s">
        <v>20</v>
      </c>
      <c r="B20" s="7"/>
      <c r="C20" s="7"/>
      <c r="D20" s="7"/>
    </row>
    <row r="21" customFormat="false" ht="15" hidden="false" customHeight="false" outlineLevel="0" collapsed="false">
      <c r="A21" s="6" t="s">
        <v>21</v>
      </c>
      <c r="B21" s="7"/>
      <c r="C21" s="7"/>
      <c r="D21" s="7"/>
    </row>
    <row r="22" customFormat="false" ht="15" hidden="false" customHeight="false" outlineLevel="0" collapsed="false">
      <c r="A22" s="6" t="s">
        <v>22</v>
      </c>
      <c r="B22" s="7"/>
      <c r="C22" s="7"/>
      <c r="D22" s="7"/>
    </row>
    <row r="23" customFormat="false" ht="15" hidden="false" customHeight="false" outlineLevel="0" collapsed="false">
      <c r="A23" s="6" t="s">
        <v>23</v>
      </c>
      <c r="B23" s="7"/>
      <c r="C23" s="7"/>
      <c r="D23" s="7"/>
    </row>
    <row r="24" customFormat="false" ht="15" hidden="false" customHeight="false" outlineLevel="0" collapsed="false">
      <c r="A24" s="4" t="s">
        <v>24</v>
      </c>
      <c r="B24" s="5"/>
      <c r="C24" s="5"/>
      <c r="D24" s="5"/>
    </row>
    <row r="25" customFormat="false" ht="15" hidden="false" customHeight="false" outlineLevel="0" collapsed="false">
      <c r="A25" s="6" t="s">
        <v>25</v>
      </c>
      <c r="B25" s="7"/>
      <c r="C25" s="7"/>
      <c r="D25" s="7"/>
    </row>
    <row r="26" customFormat="false" ht="15" hidden="false" customHeight="false" outlineLevel="0" collapsed="false">
      <c r="A26" s="6" t="s">
        <v>26</v>
      </c>
      <c r="B26" s="7"/>
      <c r="C26" s="7"/>
      <c r="D26" s="7"/>
    </row>
    <row r="27" customFormat="false" ht="15" hidden="false" customHeight="false" outlineLevel="0" collapsed="false">
      <c r="A27" s="6" t="s">
        <v>27</v>
      </c>
      <c r="B27" s="7"/>
      <c r="C27" s="7"/>
      <c r="D27" s="7"/>
    </row>
    <row r="28" customFormat="false" ht="15" hidden="false" customHeight="false" outlineLevel="0" collapsed="false">
      <c r="A28" s="4" t="s">
        <v>28</v>
      </c>
      <c r="B28" s="5"/>
      <c r="C28" s="5"/>
      <c r="D28" s="5"/>
    </row>
    <row r="29" customFormat="false" ht="15" hidden="false" customHeight="false" outlineLevel="0" collapsed="false">
      <c r="A29" s="6" t="s">
        <v>29</v>
      </c>
      <c r="B29" s="7"/>
      <c r="C29" s="7"/>
      <c r="D29" s="7"/>
    </row>
    <row r="30" customFormat="false" ht="15" hidden="false" customHeight="false" outlineLevel="0" collapsed="false">
      <c r="A30" s="6" t="s">
        <v>30</v>
      </c>
      <c r="B30" s="7"/>
      <c r="C30" s="7"/>
      <c r="D30" s="7"/>
    </row>
    <row r="31" customFormat="false" ht="15" hidden="false" customHeight="false" outlineLevel="0" collapsed="false">
      <c r="A31" s="6" t="s">
        <v>31</v>
      </c>
      <c r="B31" s="7"/>
      <c r="C31" s="7"/>
      <c r="D31" s="7"/>
    </row>
    <row r="32" customFormat="false" ht="15" hidden="false" customHeight="false" outlineLevel="0" collapsed="false">
      <c r="A32" s="6" t="s">
        <v>32</v>
      </c>
      <c r="B32" s="7"/>
      <c r="C32" s="7"/>
      <c r="D32" s="7"/>
    </row>
    <row r="33" customFormat="false" ht="15" hidden="false" customHeight="false" outlineLevel="0" collapsed="false">
      <c r="A33" s="6" t="s">
        <v>33</v>
      </c>
      <c r="B33" s="7"/>
      <c r="C33" s="7"/>
      <c r="D33" s="7"/>
    </row>
    <row r="34" customFormat="false" ht="15" hidden="false" customHeight="false" outlineLevel="0" collapsed="false">
      <c r="A34" s="6" t="s">
        <v>34</v>
      </c>
      <c r="B34" s="7"/>
      <c r="C34" s="7"/>
      <c r="D34" s="7"/>
    </row>
    <row r="35" customFormat="false" ht="15" hidden="false" customHeight="false" outlineLevel="0" collapsed="false">
      <c r="A35" s="6" t="s">
        <v>35</v>
      </c>
      <c r="B35" s="7"/>
      <c r="C35" s="7"/>
      <c r="D35" s="7"/>
    </row>
    <row r="36" customFormat="false" ht="15" hidden="false" customHeight="false" outlineLevel="0" collapsed="false">
      <c r="A36" s="6" t="s">
        <v>36</v>
      </c>
      <c r="B36" s="7"/>
      <c r="C36" s="7"/>
      <c r="D36" s="7"/>
    </row>
    <row r="37" customFormat="false" ht="15" hidden="false" customHeight="false" outlineLevel="0" collapsed="false">
      <c r="A37" s="6" t="s">
        <v>37</v>
      </c>
      <c r="B37" s="7"/>
      <c r="C37" s="7"/>
      <c r="D37" s="7"/>
    </row>
    <row r="38" customFormat="false" ht="15" hidden="false" customHeight="false" outlineLevel="0" collapsed="false">
      <c r="A38" s="6" t="s">
        <v>38</v>
      </c>
      <c r="B38" s="7"/>
      <c r="C38" s="7"/>
      <c r="D38" s="7"/>
    </row>
    <row r="39" customFormat="false" ht="15" hidden="false" customHeight="false" outlineLevel="0" collapsed="false">
      <c r="A39" s="6" t="s">
        <v>39</v>
      </c>
      <c r="B39" s="7"/>
      <c r="C39" s="7"/>
      <c r="D39" s="7"/>
    </row>
    <row r="40" customFormat="false" ht="15" hidden="false" customHeight="false" outlineLevel="0" collapsed="false">
      <c r="A40" s="6" t="s">
        <v>40</v>
      </c>
      <c r="B40" s="7"/>
      <c r="C40" s="7"/>
      <c r="D40" s="7"/>
    </row>
    <row r="41" customFormat="false" ht="15" hidden="false" customHeight="false" outlineLevel="0" collapsed="false">
      <c r="A41" s="6" t="s">
        <v>41</v>
      </c>
      <c r="B41" s="7"/>
      <c r="C41" s="7"/>
      <c r="D41" s="7"/>
    </row>
    <row r="42" customFormat="false" ht="15" hidden="false" customHeight="false" outlineLevel="0" collapsed="false">
      <c r="A42" s="6" t="s">
        <v>42</v>
      </c>
      <c r="B42" s="7"/>
      <c r="C42" s="7"/>
      <c r="D42" s="7"/>
    </row>
    <row r="43" customFormat="false" ht="15" hidden="false" customHeight="false" outlineLevel="0" collapsed="false">
      <c r="A43" s="4" t="s">
        <v>43</v>
      </c>
      <c r="B43" s="5"/>
      <c r="C43" s="5"/>
      <c r="D43" s="5"/>
    </row>
    <row r="44" customFormat="false" ht="15" hidden="false" customHeight="false" outlineLevel="0" collapsed="false">
      <c r="A44" s="6" t="s">
        <v>44</v>
      </c>
      <c r="B44" s="7"/>
      <c r="C44" s="7"/>
      <c r="D44" s="7"/>
    </row>
    <row r="45" customFormat="false" ht="15" hidden="false" customHeight="false" outlineLevel="0" collapsed="false">
      <c r="A45" s="6" t="s">
        <v>45</v>
      </c>
      <c r="B45" s="7"/>
      <c r="C45" s="7"/>
      <c r="D45" s="7"/>
    </row>
    <row r="46" customFormat="false" ht="15" hidden="false" customHeight="false" outlineLevel="0" collapsed="false">
      <c r="A46" s="6" t="s">
        <v>46</v>
      </c>
      <c r="B46" s="7"/>
      <c r="C46" s="7"/>
      <c r="D46" s="7"/>
    </row>
    <row r="47" customFormat="false" ht="15" hidden="false" customHeight="false" outlineLevel="0" collapsed="false">
      <c r="A47" s="6" t="s">
        <v>47</v>
      </c>
      <c r="B47" s="7"/>
      <c r="C47" s="7"/>
      <c r="D47" s="7"/>
    </row>
    <row r="48" customFormat="false" ht="15" hidden="false" customHeight="false" outlineLevel="0" collapsed="false">
      <c r="A48" s="6" t="s">
        <v>48</v>
      </c>
      <c r="B48" s="7"/>
      <c r="C48" s="7"/>
      <c r="D48" s="7"/>
    </row>
    <row r="49" customFormat="false" ht="15" hidden="false" customHeight="false" outlineLevel="0" collapsed="false">
      <c r="A49" s="4" t="s">
        <v>49</v>
      </c>
      <c r="B49" s="5"/>
      <c r="C49" s="5"/>
      <c r="D49" s="5"/>
    </row>
    <row r="50" customFormat="false" ht="15" hidden="false" customHeight="false" outlineLevel="0" collapsed="false">
      <c r="A50" s="6" t="s">
        <v>50</v>
      </c>
      <c r="B50" s="9"/>
      <c r="C50" s="9"/>
      <c r="D50" s="9"/>
    </row>
    <row r="51" customFormat="false" ht="15" hidden="false" customHeight="false" outlineLevel="0" collapsed="false">
      <c r="A51" s="6" t="s">
        <v>51</v>
      </c>
      <c r="B51" s="10"/>
      <c r="C51" s="10"/>
      <c r="D51" s="10"/>
    </row>
    <row r="52" customFormat="false" ht="15" hidden="false" customHeight="false" outlineLevel="0" collapsed="false">
      <c r="A52" s="6" t="s">
        <v>52</v>
      </c>
      <c r="B52" s="7"/>
      <c r="C52" s="7"/>
      <c r="D52" s="7"/>
    </row>
    <row r="53" customFormat="false" ht="15" hidden="false" customHeight="false" outlineLevel="0" collapsed="false">
      <c r="A53" s="6" t="s">
        <v>53</v>
      </c>
      <c r="B53" s="7"/>
      <c r="C53" s="7"/>
      <c r="D53" s="7"/>
    </row>
    <row r="54" customFormat="false" ht="15" hidden="false" customHeight="false" outlineLevel="0" collapsed="false">
      <c r="A54" s="6" t="s">
        <v>54</v>
      </c>
      <c r="B54" s="7"/>
      <c r="C54" s="7"/>
      <c r="D54" s="7"/>
    </row>
    <row r="55" customFormat="false" ht="15" hidden="false" customHeight="false" outlineLevel="0" collapsed="false">
      <c r="A55" s="4" t="s">
        <v>55</v>
      </c>
      <c r="B55" s="5"/>
      <c r="C55" s="5"/>
      <c r="D55" s="5"/>
    </row>
    <row r="56" customFormat="false" ht="15" hidden="false" customHeight="false" outlineLevel="0" collapsed="false">
      <c r="A56" s="6" t="s">
        <v>56</v>
      </c>
      <c r="B56" s="11" t="str">
        <f aca="false">IF(OR(N(B17)=0,B50=""),"",B50/B17)</f>
        <v/>
      </c>
      <c r="C56" s="11" t="str">
        <f aca="false">IF(OR(N(C17)=0,C50=""),"",C50/C17)</f>
        <v/>
      </c>
      <c r="D56" s="11" t="str">
        <f aca="false">IF(OR(N(D17)=0,D50=""),"",D50/D17)</f>
        <v/>
      </c>
    </row>
    <row r="57" customFormat="false" ht="15" hidden="false" customHeight="false" outlineLevel="0" collapsed="false">
      <c r="A57" s="6" t="s">
        <v>57</v>
      </c>
      <c r="B57" s="12" t="n">
        <f aca="false">COUNTIF(B8,"No")+COUNTIF(B9,"No")+COUNTIF(B10,"No")+COUNTIF(B11,"No")+COUNTIF(B12,"No")+COUNTIF(B22,"No")+COUNTIF(B23,"No")+COUNTIF(B25,"No")+COUNTIF(B26,"No")+COUNTIF(B27,"No")+COUNTIF(B29,"No")+COUNTIF(B30,"No")+COUNTIF(B31,"No")+COUNTIF(B32,"No")+COUNTIF(B33,"No")+COUNTIF(B34,"No")+COUNTIF(B35,"No")+COUNTIF(B36,"No")+COUNTIF(B37,"No")+COUNTIF(B38,"No")+COUNTIF(B39,"No")+COUNTIF(B40,"No")+COUNTIF(B41,"No")+COUNTIF(B42,"No")</f>
        <v>0</v>
      </c>
      <c r="C57" s="12" t="n">
        <f aca="false">COUNTIF(C8,"No")+COUNTIF(C9,"No")+COUNTIF(C10,"No")+COUNTIF(C11,"No")+COUNTIF(C12,"No")+COUNTIF(C22,"No")+COUNTIF(C23,"No")+COUNTIF(C25,"No")+COUNTIF(C26,"No")+COUNTIF(C27,"No")+COUNTIF(C29,"No")+COUNTIF(C30,"No")+COUNTIF(C31,"No")+COUNTIF(C32,"No")+COUNTIF(C33,"No")+COUNTIF(C34,"No")+COUNTIF(C35,"No")+COUNTIF(C36,"No")+COUNTIF(C37,"No")+COUNTIF(C38,"No")+COUNTIF(C39,"No")+COUNTIF(C40,"No")+COUNTIF(C41,"No")+COUNTIF(C42,"No")</f>
        <v>0</v>
      </c>
      <c r="D57" s="12" t="n">
        <f aca="false">COUNTIF(D8,"No")+COUNTIF(D9,"No")+COUNTIF(D10,"No")+COUNTIF(D11,"No")+COUNTIF(D12,"No")+COUNTIF(D22,"No")+COUNTIF(D23,"No")+COUNTIF(D25,"No")+COUNTIF(D26,"No")+COUNTIF(D27,"No")+COUNTIF(D29,"No")+COUNTIF(D30,"No")+COUNTIF(D31,"No")+COUNTIF(D32,"No")+COUNTIF(D33,"No")+COUNTIF(D34,"No")+COUNTIF(D35,"No")+COUNTIF(D36,"No")+COUNTIF(D37,"No")+COUNTIF(D38,"No")+COUNTIF(D39,"No")+COUNTIF(D40,"No")+COUNTIF(D41,"No")+COUNTIF(D42,"No")</f>
        <v>0</v>
      </c>
    </row>
    <row r="58" customFormat="false" ht="15" hidden="false" customHeight="false" outlineLevel="0" collapsed="false">
      <c r="A58" s="6" t="s">
        <v>58</v>
      </c>
      <c r="B58" s="12" t="n">
        <f aca="false">COUNTIF(B8,"Not stated")+COUNTIF(B9,"Not stated")+COUNTIF(B10,"Not stated")+COUNTIF(B11,"Not stated")+COUNTIF(B12,"Not stated")+COUNTIF(B22,"Not stated")+COUNTIF(B23,"Not stated")+COUNTIF(B25,"Not stated")+COUNTIF(B26,"Not stated")+COUNTIF(B27,"Not stated")+COUNTIF(B29,"Not stated")+COUNTIF(B30,"Not stated")+COUNTIF(B31,"Not stated")+COUNTIF(B32,"Not stated")+COUNTIF(B33,"Not stated")+COUNTIF(B34,"Not stated")+COUNTIF(B35,"Not stated")+COUNTIF(B36,"Not stated")+COUNTIF(B37,"Not stated")+COUNTIF(B38,"Not stated")+COUNTIF(B39,"Not stated")+COUNTIF(B40,"Not stated")+COUNTIF(B41,"Not stated")+COUNTIF(B42,"Not stated")</f>
        <v>0</v>
      </c>
      <c r="C58" s="12" t="n">
        <f aca="false">COUNTIF(C8,"Not stated")+COUNTIF(C9,"Not stated")+COUNTIF(C10,"Not stated")+COUNTIF(C11,"Not stated")+COUNTIF(C12,"Not stated")+COUNTIF(C22,"Not stated")+COUNTIF(C23,"Not stated")+COUNTIF(C25,"Not stated")+COUNTIF(C26,"Not stated")+COUNTIF(C27,"Not stated")+COUNTIF(C29,"Not stated")+COUNTIF(C30,"Not stated")+COUNTIF(C31,"Not stated")+COUNTIF(C32,"Not stated")+COUNTIF(C33,"Not stated")+COUNTIF(C34,"Not stated")+COUNTIF(C35,"Not stated")+COUNTIF(C36,"Not stated")+COUNTIF(C37,"Not stated")+COUNTIF(C38,"Not stated")+COUNTIF(C39,"Not stated")+COUNTIF(C40,"Not stated")+COUNTIF(C41,"Not stated")+COUNTIF(C42,"Not stated")</f>
        <v>0</v>
      </c>
      <c r="D58" s="12" t="n">
        <f aca="false">COUNTIF(D8,"Not stated")+COUNTIF(D9,"Not stated")+COUNTIF(D10,"Not stated")+COUNTIF(D11,"Not stated")+COUNTIF(D12,"Not stated")+COUNTIF(D22,"Not stated")+COUNTIF(D23,"Not stated")+COUNTIF(D25,"Not stated")+COUNTIF(D26,"Not stated")+COUNTIF(D27,"Not stated")+COUNTIF(D29,"Not stated")+COUNTIF(D30,"Not stated")+COUNTIF(D31,"Not stated")+COUNTIF(D32,"Not stated")+COUNTIF(D33,"Not stated")+COUNTIF(D34,"Not stated")+COUNTIF(D35,"Not stated")+COUNTIF(D36,"Not stated")+COUNTIF(D37,"Not stated")+COUNTIF(D38,"Not stated")+COUNTIF(D39,"Not stated")+COUNTIF(D40,"Not stated")+COUNTIF(D41,"Not stated")+COUNTIF(D42,"Not stated")</f>
        <v>0</v>
      </c>
    </row>
    <row r="59" customFormat="false" ht="15" hidden="false" customHeight="false" outlineLevel="0" collapsed="false">
      <c r="A59" s="6" t="s">
        <v>59</v>
      </c>
      <c r="B59" s="12" t="n">
        <f aca="false">IF(B10="No",1,0)+IF(B23="No",1,0)+IF(B33="No",1,0)+IF(B32="No",1,0)+IF(B39="No",1,0)+IF(N(B51)&gt;0.5,1,0)+IF(B11="No",1,0)</f>
        <v>0</v>
      </c>
      <c r="C59" s="12" t="n">
        <f aca="false">IF(C10="No",1,0)+IF(C23="No",1,0)+IF(C33="No",1,0)+IF(C32="No",1,0)+IF(C39="No",1,0)+IF(N(C51)&gt;0.5,1,0)+IF(C11="No",1,0)</f>
        <v>0</v>
      </c>
      <c r="D59" s="12" t="n">
        <f aca="false">IF(D10="No",1,0)+IF(D23="No",1,0)+IF(D33="No",1,0)+IF(D32="No",1,0)+IF(D39="No",1,0)+IF(N(D51)&gt;0.5,1,0)+IF(D11="No",1,0)</f>
        <v>0</v>
      </c>
    </row>
    <row r="61" customFormat="false" ht="15" hidden="false" customHeight="false" outlineLevel="0" collapsed="false">
      <c r="A61" s="2" t="s">
        <v>60</v>
      </c>
    </row>
    <row r="62" customFormat="false" ht="15" hidden="false" customHeight="false" outlineLevel="0" collapsed="false">
      <c r="A62" s="2" t="s">
        <v>61</v>
      </c>
    </row>
    <row r="63" customFormat="false" ht="15" hidden="false" customHeight="false" outlineLevel="0" collapsed="false">
      <c r="A63" s="2" t="s">
        <v>62</v>
      </c>
    </row>
    <row r="64" customFormat="false" ht="15" hidden="false" customHeight="false" outlineLevel="0" collapsed="false">
      <c r="A64" s="2" t="s">
        <v>63</v>
      </c>
    </row>
  </sheetData>
  <conditionalFormatting sqref="B5:B59">
    <cfRule type="expression" priority="2" aboveAverage="0" equalAverage="0" bottom="0" percent="0" rank="0" text="" dxfId="0">
      <formula>B5="Yes"</formula>
    </cfRule>
    <cfRule type="expression" priority="3" aboveAverage="0" equalAverage="0" bottom="0" percent="0" rank="0" text="" dxfId="1">
      <formula>B5="No"</formula>
    </cfRule>
    <cfRule type="expression" priority="4" aboveAverage="0" equalAverage="0" bottom="0" percent="0" rank="0" text="" dxfId="2">
      <formula>B5="Not stated"</formula>
    </cfRule>
  </conditionalFormatting>
  <conditionalFormatting sqref="B59">
    <cfRule type="cellIs" priority="5" operator="greaterThan" aboveAverage="0" equalAverage="0" bottom="0" percent="0" rank="0" text="" dxfId="1">
      <formula>0</formula>
    </cfRule>
    <cfRule type="cellIs" priority="6" operator="equal" aboveAverage="0" equalAverage="0" bottom="0" percent="0" rank="0" text="" dxfId="0">
      <formula>0</formula>
    </cfRule>
  </conditionalFormatting>
  <conditionalFormatting sqref="C5:C59">
    <cfRule type="expression" priority="7" aboveAverage="0" equalAverage="0" bottom="0" percent="0" rank="0" text="" dxfId="0">
      <formula>C5="Yes"</formula>
    </cfRule>
    <cfRule type="expression" priority="8" aboveAverage="0" equalAverage="0" bottom="0" percent="0" rank="0" text="" dxfId="1">
      <formula>C5="No"</formula>
    </cfRule>
    <cfRule type="expression" priority="9" aboveAverage="0" equalAverage="0" bottom="0" percent="0" rank="0" text="" dxfId="2">
      <formula>C5="Not stated"</formula>
    </cfRule>
  </conditionalFormatting>
  <conditionalFormatting sqref="C59">
    <cfRule type="cellIs" priority="10" operator="greaterThan" aboveAverage="0" equalAverage="0" bottom="0" percent="0" rank="0" text="" dxfId="1">
      <formula>0</formula>
    </cfRule>
    <cfRule type="cellIs" priority="11" operator="equal" aboveAverage="0" equalAverage="0" bottom="0" percent="0" rank="0" text="" dxfId="0">
      <formula>0</formula>
    </cfRule>
  </conditionalFormatting>
  <conditionalFormatting sqref="D5:D59">
    <cfRule type="expression" priority="12" aboveAverage="0" equalAverage="0" bottom="0" percent="0" rank="0" text="" dxfId="0">
      <formula>D5="Yes"</formula>
    </cfRule>
    <cfRule type="expression" priority="13" aboveAverage="0" equalAverage="0" bottom="0" percent="0" rank="0" text="" dxfId="1">
      <formula>D5="No"</formula>
    </cfRule>
    <cfRule type="expression" priority="14" aboveAverage="0" equalAverage="0" bottom="0" percent="0" rank="0" text="" dxfId="2">
      <formula>D5="Not stated"</formula>
    </cfRule>
  </conditionalFormatting>
  <conditionalFormatting sqref="D59">
    <cfRule type="cellIs" priority="15" operator="greaterThan" aboveAverage="0" equalAverage="0" bottom="0" percent="0" rank="0" text="" dxfId="1">
      <formula>0</formula>
    </cfRule>
    <cfRule type="cellIs" priority="16" operator="equal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false" showInputMessage="false" sqref="B8:D12 B22:D23 B25:D27 B29:D42" type="list">
      <formula1>"Yes,No,Not stated"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28"/>
  </cols>
  <sheetData>
    <row r="1" customFormat="false" ht="19.7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3" t="s">
        <v>2</v>
      </c>
      <c r="C4" s="3" t="s">
        <v>3</v>
      </c>
      <c r="D4" s="3" t="s">
        <v>4</v>
      </c>
    </row>
    <row r="5" customFormat="false" ht="15" hidden="false" customHeight="false" outlineLevel="0" collapsed="false">
      <c r="A5" s="4" t="s">
        <v>5</v>
      </c>
      <c r="B5" s="5"/>
      <c r="C5" s="5"/>
      <c r="D5" s="5"/>
    </row>
    <row r="6" customFormat="false" ht="15" hidden="false" customHeight="false" outlineLevel="0" collapsed="false">
      <c r="A6" s="6" t="s">
        <v>6</v>
      </c>
      <c r="B6" s="7" t="s">
        <v>65</v>
      </c>
      <c r="C6" s="7" t="s">
        <v>66</v>
      </c>
      <c r="D6" s="7" t="s">
        <v>67</v>
      </c>
    </row>
    <row r="7" customFormat="false" ht="15" hidden="false" customHeight="false" outlineLevel="0" collapsed="false">
      <c r="A7" s="6" t="s">
        <v>7</v>
      </c>
      <c r="B7" s="7" t="n">
        <v>12</v>
      </c>
      <c r="C7" s="7" t="n">
        <v>2</v>
      </c>
      <c r="D7" s="7" t="n">
        <v>6</v>
      </c>
    </row>
    <row r="8" customFormat="false" ht="28.35" hidden="false" customHeight="false" outlineLevel="0" collapsed="false">
      <c r="A8" s="6" t="s">
        <v>8</v>
      </c>
      <c r="B8" s="7" t="s">
        <v>68</v>
      </c>
      <c r="C8" s="7" t="s">
        <v>69</v>
      </c>
      <c r="D8" s="7" t="s">
        <v>68</v>
      </c>
    </row>
    <row r="9" customFormat="false" ht="15" hidden="false" customHeight="false" outlineLevel="0" collapsed="false">
      <c r="A9" s="6" t="s">
        <v>9</v>
      </c>
      <c r="B9" s="7" t="s">
        <v>68</v>
      </c>
      <c r="C9" s="7" t="s">
        <v>70</v>
      </c>
      <c r="D9" s="7" t="s">
        <v>68</v>
      </c>
    </row>
    <row r="10" customFormat="false" ht="15" hidden="false" customHeight="false" outlineLevel="0" collapsed="false">
      <c r="A10" s="6" t="s">
        <v>10</v>
      </c>
      <c r="B10" s="7" t="s">
        <v>68</v>
      </c>
      <c r="C10" s="7" t="s">
        <v>69</v>
      </c>
      <c r="D10" s="7" t="s">
        <v>68</v>
      </c>
    </row>
    <row r="11" customFormat="false" ht="15" hidden="false" customHeight="false" outlineLevel="0" collapsed="false">
      <c r="A11" s="6" t="s">
        <v>11</v>
      </c>
      <c r="B11" s="7" t="s">
        <v>68</v>
      </c>
      <c r="C11" s="7" t="s">
        <v>69</v>
      </c>
      <c r="D11" s="7" t="s">
        <v>68</v>
      </c>
    </row>
    <row r="12" customFormat="false" ht="15" hidden="false" customHeight="false" outlineLevel="0" collapsed="false">
      <c r="A12" s="6" t="s">
        <v>12</v>
      </c>
      <c r="B12" s="7" t="s">
        <v>68</v>
      </c>
      <c r="C12" s="7" t="s">
        <v>69</v>
      </c>
      <c r="D12" s="7" t="s">
        <v>68</v>
      </c>
    </row>
    <row r="13" customFormat="false" ht="15" hidden="false" customHeight="false" outlineLevel="0" collapsed="false">
      <c r="A13" s="4" t="s">
        <v>13</v>
      </c>
      <c r="B13" s="5"/>
      <c r="C13" s="5"/>
      <c r="D13" s="5"/>
    </row>
    <row r="14" customFormat="false" ht="15" hidden="false" customHeight="false" outlineLevel="0" collapsed="false">
      <c r="A14" s="6" t="s">
        <v>14</v>
      </c>
      <c r="B14" s="7" t="s">
        <v>71</v>
      </c>
      <c r="C14" s="7" t="s">
        <v>72</v>
      </c>
      <c r="D14" s="7" t="s">
        <v>71</v>
      </c>
    </row>
    <row r="15" customFormat="false" ht="15" hidden="false" customHeight="false" outlineLevel="0" collapsed="false">
      <c r="A15" s="6" t="s">
        <v>15</v>
      </c>
      <c r="B15" s="7" t="n">
        <v>600</v>
      </c>
      <c r="C15" s="7" t="n">
        <v>600</v>
      </c>
      <c r="D15" s="7" t="n">
        <v>600</v>
      </c>
    </row>
    <row r="16" customFormat="false" ht="15" hidden="false" customHeight="false" outlineLevel="0" collapsed="false">
      <c r="A16" s="6" t="s">
        <v>16</v>
      </c>
      <c r="B16" s="7" t="n">
        <v>13</v>
      </c>
      <c r="C16" s="7" t="n">
        <v>10</v>
      </c>
      <c r="D16" s="7" t="n">
        <v>12</v>
      </c>
    </row>
    <row r="17" customFormat="false" ht="15" hidden="false" customHeight="false" outlineLevel="0" collapsed="false">
      <c r="A17" s="6" t="s">
        <v>17</v>
      </c>
      <c r="B17" s="8" t="n">
        <f aca="false">IF(OR(B15="",B16=""),"",B15*B16/1000)</f>
        <v>7.8</v>
      </c>
      <c r="C17" s="8" t="n">
        <f aca="false">IF(OR(C15="",C16=""),"",C15*C16/1000)</f>
        <v>6</v>
      </c>
      <c r="D17" s="8" t="n">
        <f aca="false">IF(OR(D15="",D16=""),"",D15*D16/1000)</f>
        <v>7.2</v>
      </c>
    </row>
    <row r="18" customFormat="false" ht="15" hidden="false" customHeight="false" outlineLevel="0" collapsed="false">
      <c r="A18" s="6" t="s">
        <v>18</v>
      </c>
      <c r="B18" s="7" t="s">
        <v>73</v>
      </c>
      <c r="C18" s="7" t="s">
        <v>74</v>
      </c>
      <c r="D18" s="7" t="s">
        <v>75</v>
      </c>
    </row>
    <row r="19" customFormat="false" ht="15" hidden="false" customHeight="false" outlineLevel="0" collapsed="false">
      <c r="A19" s="6" t="s">
        <v>19</v>
      </c>
      <c r="B19" s="7" t="n">
        <v>12</v>
      </c>
      <c r="C19" s="7" t="n">
        <v>8</v>
      </c>
      <c r="D19" s="7" t="n">
        <v>8</v>
      </c>
    </row>
    <row r="20" customFormat="false" ht="15" hidden="false" customHeight="false" outlineLevel="0" collapsed="false">
      <c r="A20" s="6" t="s">
        <v>20</v>
      </c>
      <c r="B20" s="7" t="s">
        <v>76</v>
      </c>
      <c r="C20" s="7" t="s">
        <v>77</v>
      </c>
      <c r="D20" s="7" t="s">
        <v>76</v>
      </c>
    </row>
    <row r="21" customFormat="false" ht="15" hidden="false" customHeight="false" outlineLevel="0" collapsed="false">
      <c r="A21" s="6" t="s">
        <v>21</v>
      </c>
      <c r="B21" s="7" t="n">
        <v>9.12</v>
      </c>
      <c r="C21" s="7" t="n">
        <v>10</v>
      </c>
      <c r="D21" s="7" t="n">
        <v>9.12</v>
      </c>
    </row>
    <row r="22" customFormat="false" ht="15" hidden="false" customHeight="false" outlineLevel="0" collapsed="false">
      <c r="A22" s="6" t="s">
        <v>22</v>
      </c>
      <c r="B22" s="7" t="s">
        <v>68</v>
      </c>
      <c r="C22" s="7" t="s">
        <v>69</v>
      </c>
      <c r="D22" s="7" t="s">
        <v>68</v>
      </c>
    </row>
    <row r="23" customFormat="false" ht="15" hidden="false" customHeight="false" outlineLevel="0" collapsed="false">
      <c r="A23" s="6" t="s">
        <v>23</v>
      </c>
      <c r="B23" s="7" t="s">
        <v>68</v>
      </c>
      <c r="C23" s="7" t="s">
        <v>70</v>
      </c>
      <c r="D23" s="7" t="s">
        <v>68</v>
      </c>
    </row>
    <row r="24" customFormat="false" ht="15" hidden="false" customHeight="false" outlineLevel="0" collapsed="false">
      <c r="A24" s="4" t="s">
        <v>24</v>
      </c>
      <c r="B24" s="5"/>
      <c r="C24" s="5"/>
      <c r="D24" s="5"/>
    </row>
    <row r="25" customFormat="false" ht="15" hidden="false" customHeight="false" outlineLevel="0" collapsed="false">
      <c r="A25" s="6" t="s">
        <v>25</v>
      </c>
      <c r="B25" s="7" t="s">
        <v>68</v>
      </c>
      <c r="C25" s="7" t="s">
        <v>69</v>
      </c>
      <c r="D25" s="7" t="s">
        <v>68</v>
      </c>
    </row>
    <row r="26" customFormat="false" ht="15" hidden="false" customHeight="false" outlineLevel="0" collapsed="false">
      <c r="A26" s="6" t="s">
        <v>26</v>
      </c>
      <c r="B26" s="7" t="s">
        <v>68</v>
      </c>
      <c r="C26" s="7" t="s">
        <v>69</v>
      </c>
      <c r="D26" s="7" t="s">
        <v>68</v>
      </c>
    </row>
    <row r="27" customFormat="false" ht="15" hidden="false" customHeight="false" outlineLevel="0" collapsed="false">
      <c r="A27" s="6" t="s">
        <v>27</v>
      </c>
      <c r="B27" s="7" t="s">
        <v>68</v>
      </c>
      <c r="C27" s="7" t="s">
        <v>69</v>
      </c>
      <c r="D27" s="7" t="s">
        <v>70</v>
      </c>
    </row>
    <row r="28" customFormat="false" ht="15" hidden="false" customHeight="false" outlineLevel="0" collapsed="false">
      <c r="A28" s="4" t="s">
        <v>28</v>
      </c>
      <c r="B28" s="5"/>
      <c r="C28" s="5"/>
      <c r="D28" s="5"/>
    </row>
    <row r="29" customFormat="false" ht="15" hidden="false" customHeight="false" outlineLevel="0" collapsed="false">
      <c r="A29" s="6" t="s">
        <v>29</v>
      </c>
      <c r="B29" s="7" t="s">
        <v>68</v>
      </c>
      <c r="C29" s="7" t="s">
        <v>70</v>
      </c>
      <c r="D29" s="7" t="s">
        <v>68</v>
      </c>
    </row>
    <row r="30" customFormat="false" ht="15" hidden="false" customHeight="false" outlineLevel="0" collapsed="false">
      <c r="A30" s="6" t="s">
        <v>30</v>
      </c>
      <c r="B30" s="7" t="s">
        <v>68</v>
      </c>
      <c r="C30" s="7" t="s">
        <v>68</v>
      </c>
      <c r="D30" s="7" t="s">
        <v>68</v>
      </c>
    </row>
    <row r="31" customFormat="false" ht="15" hidden="false" customHeight="false" outlineLevel="0" collapsed="false">
      <c r="A31" s="6" t="s">
        <v>31</v>
      </c>
      <c r="B31" s="7" t="s">
        <v>68</v>
      </c>
      <c r="C31" s="7" t="s">
        <v>70</v>
      </c>
      <c r="D31" s="7" t="s">
        <v>68</v>
      </c>
    </row>
    <row r="32" customFormat="false" ht="15" hidden="false" customHeight="false" outlineLevel="0" collapsed="false">
      <c r="A32" s="6" t="s">
        <v>32</v>
      </c>
      <c r="B32" s="7" t="s">
        <v>68</v>
      </c>
      <c r="C32" s="7" t="s">
        <v>70</v>
      </c>
      <c r="D32" s="7" t="s">
        <v>68</v>
      </c>
    </row>
    <row r="33" customFormat="false" ht="15" hidden="false" customHeight="false" outlineLevel="0" collapsed="false">
      <c r="A33" s="6" t="s">
        <v>33</v>
      </c>
      <c r="B33" s="7" t="s">
        <v>68</v>
      </c>
      <c r="C33" s="7" t="s">
        <v>70</v>
      </c>
      <c r="D33" s="7" t="s">
        <v>68</v>
      </c>
    </row>
    <row r="34" customFormat="false" ht="15" hidden="false" customHeight="false" outlineLevel="0" collapsed="false">
      <c r="A34" s="6" t="s">
        <v>34</v>
      </c>
      <c r="B34" s="7" t="s">
        <v>68</v>
      </c>
      <c r="C34" s="7" t="s">
        <v>69</v>
      </c>
      <c r="D34" s="7" t="s">
        <v>70</v>
      </c>
    </row>
    <row r="35" customFormat="false" ht="15" hidden="false" customHeight="false" outlineLevel="0" collapsed="false">
      <c r="A35" s="6" t="s">
        <v>35</v>
      </c>
      <c r="B35" s="7" t="s">
        <v>68</v>
      </c>
      <c r="C35" s="7" t="s">
        <v>70</v>
      </c>
      <c r="D35" s="7" t="s">
        <v>68</v>
      </c>
    </row>
    <row r="36" customFormat="false" ht="15" hidden="false" customHeight="false" outlineLevel="0" collapsed="false">
      <c r="A36" s="6" t="s">
        <v>36</v>
      </c>
      <c r="B36" s="7" t="s">
        <v>68</v>
      </c>
      <c r="C36" s="7" t="s">
        <v>69</v>
      </c>
      <c r="D36" s="7" t="s">
        <v>68</v>
      </c>
    </row>
    <row r="37" customFormat="false" ht="15" hidden="false" customHeight="false" outlineLevel="0" collapsed="false">
      <c r="A37" s="6" t="s">
        <v>37</v>
      </c>
      <c r="B37" s="7" t="s">
        <v>68</v>
      </c>
      <c r="C37" s="7" t="s">
        <v>69</v>
      </c>
      <c r="D37" s="7" t="s">
        <v>69</v>
      </c>
    </row>
    <row r="38" customFormat="false" ht="15" hidden="false" customHeight="false" outlineLevel="0" collapsed="false">
      <c r="A38" s="6" t="s">
        <v>38</v>
      </c>
      <c r="B38" s="7" t="s">
        <v>69</v>
      </c>
      <c r="C38" s="7" t="s">
        <v>69</v>
      </c>
      <c r="D38" s="7" t="s">
        <v>69</v>
      </c>
    </row>
    <row r="39" customFormat="false" ht="15" hidden="false" customHeight="false" outlineLevel="0" collapsed="false">
      <c r="A39" s="6" t="s">
        <v>39</v>
      </c>
      <c r="B39" s="7" t="s">
        <v>68</v>
      </c>
      <c r="C39" s="7" t="s">
        <v>70</v>
      </c>
      <c r="D39" s="7" t="s">
        <v>68</v>
      </c>
    </row>
    <row r="40" customFormat="false" ht="15" hidden="false" customHeight="false" outlineLevel="0" collapsed="false">
      <c r="A40" s="6" t="s">
        <v>40</v>
      </c>
      <c r="B40" s="7" t="s">
        <v>68</v>
      </c>
      <c r="C40" s="7" t="s">
        <v>69</v>
      </c>
      <c r="D40" s="7" t="s">
        <v>68</v>
      </c>
    </row>
    <row r="41" customFormat="false" ht="15" hidden="false" customHeight="false" outlineLevel="0" collapsed="false">
      <c r="A41" s="6" t="s">
        <v>41</v>
      </c>
      <c r="B41" s="7" t="s">
        <v>68</v>
      </c>
      <c r="C41" s="7" t="s">
        <v>70</v>
      </c>
      <c r="D41" s="7" t="s">
        <v>68</v>
      </c>
    </row>
    <row r="42" customFormat="false" ht="15" hidden="false" customHeight="false" outlineLevel="0" collapsed="false">
      <c r="A42" s="6" t="s">
        <v>42</v>
      </c>
      <c r="B42" s="7" t="s">
        <v>68</v>
      </c>
      <c r="C42" s="7" t="s">
        <v>70</v>
      </c>
      <c r="D42" s="7" t="s">
        <v>68</v>
      </c>
    </row>
    <row r="43" customFormat="false" ht="15" hidden="false" customHeight="false" outlineLevel="0" collapsed="false">
      <c r="A43" s="4" t="s">
        <v>43</v>
      </c>
      <c r="B43" s="5"/>
      <c r="C43" s="5"/>
      <c r="D43" s="5"/>
    </row>
    <row r="44" customFormat="false" ht="15" hidden="false" customHeight="false" outlineLevel="0" collapsed="false">
      <c r="A44" s="6" t="s">
        <v>44</v>
      </c>
      <c r="B44" s="7" t="n">
        <v>12</v>
      </c>
      <c r="C44" s="7"/>
      <c r="D44" s="7" t="n">
        <v>12</v>
      </c>
    </row>
    <row r="45" customFormat="false" ht="15" hidden="false" customHeight="false" outlineLevel="0" collapsed="false">
      <c r="A45" s="6" t="s">
        <v>45</v>
      </c>
      <c r="B45" s="7" t="n">
        <v>30</v>
      </c>
      <c r="C45" s="7"/>
      <c r="D45" s="7" t="n">
        <v>30</v>
      </c>
    </row>
    <row r="46" customFormat="false" ht="15" hidden="false" customHeight="false" outlineLevel="0" collapsed="false">
      <c r="A46" s="6" t="s">
        <v>46</v>
      </c>
      <c r="B46" s="7" t="n">
        <v>5</v>
      </c>
      <c r="C46" s="7" t="n">
        <v>1</v>
      </c>
      <c r="D46" s="7" t="n">
        <v>5</v>
      </c>
    </row>
    <row r="47" customFormat="false" ht="15" hidden="false" customHeight="false" outlineLevel="0" collapsed="false">
      <c r="A47" s="6" t="s">
        <v>47</v>
      </c>
      <c r="B47" s="7" t="n">
        <v>10</v>
      </c>
      <c r="C47" s="7"/>
      <c r="D47" s="7" t="n">
        <v>10</v>
      </c>
    </row>
    <row r="48" customFormat="false" ht="15" hidden="false" customHeight="false" outlineLevel="0" collapsed="false">
      <c r="A48" s="6" t="s">
        <v>48</v>
      </c>
      <c r="B48" s="7" t="n">
        <v>2</v>
      </c>
      <c r="C48" s="7"/>
      <c r="D48" s="7" t="n">
        <v>1</v>
      </c>
    </row>
    <row r="49" customFormat="false" ht="15" hidden="false" customHeight="false" outlineLevel="0" collapsed="false">
      <c r="A49" s="4" t="s">
        <v>49</v>
      </c>
      <c r="B49" s="5"/>
      <c r="C49" s="5"/>
      <c r="D49" s="5"/>
    </row>
    <row r="50" customFormat="false" ht="15" hidden="false" customHeight="false" outlineLevel="0" collapsed="false">
      <c r="A50" s="6" t="s">
        <v>50</v>
      </c>
      <c r="B50" s="9" t="n">
        <v>185000</v>
      </c>
      <c r="C50" s="9" t="n">
        <v>120000</v>
      </c>
      <c r="D50" s="9" t="n">
        <v>160000</v>
      </c>
    </row>
    <row r="51" customFormat="false" ht="15" hidden="false" customHeight="false" outlineLevel="0" collapsed="false">
      <c r="A51" s="6" t="s">
        <v>51</v>
      </c>
      <c r="B51" s="10" t="n">
        <v>0.4</v>
      </c>
      <c r="C51" s="10" t="n">
        <v>1</v>
      </c>
      <c r="D51" s="10" t="n">
        <v>0.5</v>
      </c>
    </row>
    <row r="52" customFormat="false" ht="15" hidden="false" customHeight="false" outlineLevel="0" collapsed="false">
      <c r="A52" s="6" t="s">
        <v>52</v>
      </c>
      <c r="B52" s="7" t="n">
        <v>3</v>
      </c>
      <c r="C52" s="7" t="n">
        <v>1</v>
      </c>
      <c r="D52" s="7" t="n">
        <v>3</v>
      </c>
    </row>
    <row r="53" customFormat="false" ht="15" hidden="false" customHeight="false" outlineLevel="0" collapsed="false">
      <c r="A53" s="6" t="s">
        <v>53</v>
      </c>
      <c r="B53" s="7" t="s">
        <v>78</v>
      </c>
      <c r="C53" s="7" t="s">
        <v>79</v>
      </c>
      <c r="D53" s="7" t="s">
        <v>78</v>
      </c>
    </row>
    <row r="54" customFormat="false" ht="15" hidden="false" customHeight="false" outlineLevel="0" collapsed="false">
      <c r="A54" s="6" t="s">
        <v>54</v>
      </c>
      <c r="B54" s="7" t="s">
        <v>80</v>
      </c>
      <c r="C54" s="7" t="s">
        <v>81</v>
      </c>
      <c r="D54" s="7" t="s">
        <v>82</v>
      </c>
    </row>
    <row r="55" customFormat="false" ht="15" hidden="false" customHeight="false" outlineLevel="0" collapsed="false">
      <c r="A55" s="4" t="s">
        <v>55</v>
      </c>
      <c r="B55" s="5"/>
      <c r="C55" s="5"/>
      <c r="D55" s="5"/>
    </row>
    <row r="56" customFormat="false" ht="15" hidden="false" customHeight="false" outlineLevel="0" collapsed="false">
      <c r="A56" s="6" t="s">
        <v>56</v>
      </c>
      <c r="B56" s="11" t="n">
        <f aca="false">IF(OR(N(B17)=0,B50=""),"",B50/B17)</f>
        <v>23717.9487179487</v>
      </c>
      <c r="C56" s="11" t="n">
        <f aca="false">IF(OR(N(C17)=0,C50=""),"",C50/C17)</f>
        <v>20000</v>
      </c>
      <c r="D56" s="11" t="n">
        <f aca="false">IF(OR(N(D17)=0,D50=""),"",D50/D17)</f>
        <v>22222.2222222222</v>
      </c>
    </row>
    <row r="57" customFormat="false" ht="15" hidden="false" customHeight="false" outlineLevel="0" collapsed="false">
      <c r="A57" s="6" t="s">
        <v>57</v>
      </c>
      <c r="B57" s="12" t="n">
        <f aca="false">COUNTIF(B8,"No")+COUNTIF(B9,"No")+COUNTIF(B10,"No")+COUNTIF(B11,"No")+COUNTIF(B12,"No")+COUNTIF(B22,"No")+COUNTIF(B23,"No")+COUNTIF(B25,"No")+COUNTIF(B26,"No")+COUNTIF(B27,"No")+COUNTIF(B29,"No")+COUNTIF(B30,"No")+COUNTIF(B31,"No")+COUNTIF(B32,"No")+COUNTIF(B33,"No")+COUNTIF(B34,"No")+COUNTIF(B35,"No")+COUNTIF(B36,"No")+COUNTIF(B37,"No")+COUNTIF(B38,"No")+COUNTIF(B39,"No")+COUNTIF(B40,"No")+COUNTIF(B41,"No")+COUNTIF(B42,"No")</f>
        <v>1</v>
      </c>
      <c r="C57" s="12" t="n">
        <f aca="false">COUNTIF(C8,"No")+COUNTIF(C9,"No")+COUNTIF(C10,"No")+COUNTIF(C11,"No")+COUNTIF(C12,"No")+COUNTIF(C22,"No")+COUNTIF(C23,"No")+COUNTIF(C25,"No")+COUNTIF(C26,"No")+COUNTIF(C27,"No")+COUNTIF(C29,"No")+COUNTIF(C30,"No")+COUNTIF(C31,"No")+COUNTIF(C32,"No")+COUNTIF(C33,"No")+COUNTIF(C34,"No")+COUNTIF(C35,"No")+COUNTIF(C36,"No")+COUNTIF(C37,"No")+COUNTIF(C38,"No")+COUNTIF(C39,"No")+COUNTIF(C40,"No")+COUNTIF(C41,"No")+COUNTIF(C42,"No")</f>
        <v>13</v>
      </c>
      <c r="D57" s="12" t="n">
        <f aca="false">COUNTIF(D8,"No")+COUNTIF(D9,"No")+COUNTIF(D10,"No")+COUNTIF(D11,"No")+COUNTIF(D12,"No")+COUNTIF(D22,"No")+COUNTIF(D23,"No")+COUNTIF(D25,"No")+COUNTIF(D26,"No")+COUNTIF(D27,"No")+COUNTIF(D29,"No")+COUNTIF(D30,"No")+COUNTIF(D31,"No")+COUNTIF(D32,"No")+COUNTIF(D33,"No")+COUNTIF(D34,"No")+COUNTIF(D35,"No")+COUNTIF(D36,"No")+COUNTIF(D37,"No")+COUNTIF(D38,"No")+COUNTIF(D39,"No")+COUNTIF(D40,"No")+COUNTIF(D41,"No")+COUNTIF(D42,"No")</f>
        <v>2</v>
      </c>
    </row>
    <row r="58" customFormat="false" ht="15" hidden="false" customHeight="false" outlineLevel="0" collapsed="false">
      <c r="A58" s="6" t="s">
        <v>58</v>
      </c>
      <c r="B58" s="12" t="n">
        <f aca="false">COUNTIF(B8,"Not stated")+COUNTIF(B9,"Not stated")+COUNTIF(B10,"Not stated")+COUNTIF(B11,"Not stated")+COUNTIF(B12,"Not stated")+COUNTIF(B22,"Not stated")+COUNTIF(B23,"Not stated")+COUNTIF(B25,"Not stated")+COUNTIF(B26,"Not stated")+COUNTIF(B27,"Not stated")+COUNTIF(B29,"Not stated")+COUNTIF(B30,"Not stated")+COUNTIF(B31,"Not stated")+COUNTIF(B32,"Not stated")+COUNTIF(B33,"Not stated")+COUNTIF(B34,"Not stated")+COUNTIF(B35,"Not stated")+COUNTIF(B36,"Not stated")+COUNTIF(B37,"Not stated")+COUNTIF(B38,"Not stated")+COUNTIF(B39,"Not stated")+COUNTIF(B40,"Not stated")+COUNTIF(B41,"Not stated")+COUNTIF(B42,"Not stated")</f>
        <v>0</v>
      </c>
      <c r="C58" s="12" t="n">
        <f aca="false">COUNTIF(C8,"Not stated")+COUNTIF(C9,"Not stated")+COUNTIF(C10,"Not stated")+COUNTIF(C11,"Not stated")+COUNTIF(C12,"Not stated")+COUNTIF(C22,"Not stated")+COUNTIF(C23,"Not stated")+COUNTIF(C25,"Not stated")+COUNTIF(C26,"Not stated")+COUNTIF(C27,"Not stated")+COUNTIF(C29,"Not stated")+COUNTIF(C30,"Not stated")+COUNTIF(C31,"Not stated")+COUNTIF(C32,"Not stated")+COUNTIF(C33,"Not stated")+COUNTIF(C34,"Not stated")+COUNTIF(C35,"Not stated")+COUNTIF(C36,"Not stated")+COUNTIF(C37,"Not stated")+COUNTIF(C38,"Not stated")+COUNTIF(C39,"Not stated")+COUNTIF(C40,"Not stated")+COUNTIF(C41,"Not stated")+COUNTIF(C42,"Not stated")</f>
        <v>10</v>
      </c>
      <c r="D58" s="12" t="n">
        <f aca="false">COUNTIF(D8,"Not stated")+COUNTIF(D9,"Not stated")+COUNTIF(D10,"Not stated")+COUNTIF(D11,"Not stated")+COUNTIF(D12,"Not stated")+COUNTIF(D22,"Not stated")+COUNTIF(D23,"Not stated")+COUNTIF(D25,"Not stated")+COUNTIF(D26,"Not stated")+COUNTIF(D27,"Not stated")+COUNTIF(D29,"Not stated")+COUNTIF(D30,"Not stated")+COUNTIF(D31,"Not stated")+COUNTIF(D32,"Not stated")+COUNTIF(D33,"Not stated")+COUNTIF(D34,"Not stated")+COUNTIF(D35,"Not stated")+COUNTIF(D36,"Not stated")+COUNTIF(D37,"Not stated")+COUNTIF(D38,"Not stated")+COUNTIF(D39,"Not stated")+COUNTIF(D40,"Not stated")+COUNTIF(D41,"Not stated")+COUNTIF(D42,"Not stated")</f>
        <v>2</v>
      </c>
    </row>
    <row r="59" customFormat="false" ht="15" hidden="false" customHeight="false" outlineLevel="0" collapsed="false">
      <c r="A59" s="6" t="s">
        <v>59</v>
      </c>
      <c r="B59" s="12" t="n">
        <f aca="false">IF(B10="No",1,0)+IF(B23="No",1,0)+IF(B33="No",1,0)+IF(B32="No",1,0)+IF(B39="No",1,0)+IF(N(B51)&gt;0.5,1,0)+IF(B11="No",1,0)</f>
        <v>0</v>
      </c>
      <c r="C59" s="12" t="n">
        <f aca="false">IF(C10="No",1,0)+IF(C23="No",1,0)+IF(C33="No",1,0)+IF(C32="No",1,0)+IF(C39="No",1,0)+IF(N(C51)&gt;0.5,1,0)+IF(C11="No",1,0)</f>
        <v>3</v>
      </c>
      <c r="D59" s="12" t="n">
        <f aca="false">IF(D10="No",1,0)+IF(D23="No",1,0)+IF(D33="No",1,0)+IF(D32="No",1,0)+IF(D39="No",1,0)+IF(N(D51)&gt;0.5,1,0)+IF(D11="No",1,0)</f>
        <v>0</v>
      </c>
    </row>
    <row r="61" customFormat="false" ht="15" hidden="false" customHeight="false" outlineLevel="0" collapsed="false">
      <c r="A61" s="2" t="s">
        <v>60</v>
      </c>
    </row>
    <row r="62" customFormat="false" ht="15" hidden="false" customHeight="false" outlineLevel="0" collapsed="false">
      <c r="A62" s="2" t="s">
        <v>61</v>
      </c>
    </row>
    <row r="63" customFormat="false" ht="15" hidden="false" customHeight="false" outlineLevel="0" collapsed="false">
      <c r="A63" s="2" t="s">
        <v>62</v>
      </c>
    </row>
    <row r="64" customFormat="false" ht="15" hidden="false" customHeight="false" outlineLevel="0" collapsed="false">
      <c r="A64" s="2" t="s">
        <v>63</v>
      </c>
    </row>
  </sheetData>
  <conditionalFormatting sqref="B5:B59">
    <cfRule type="expression" priority="2" aboveAverage="0" equalAverage="0" bottom="0" percent="0" rank="0" text="" dxfId="0">
      <formula>B5="Yes"</formula>
    </cfRule>
    <cfRule type="expression" priority="3" aboveAverage="0" equalAverage="0" bottom="0" percent="0" rank="0" text="" dxfId="1">
      <formula>B5="No"</formula>
    </cfRule>
    <cfRule type="expression" priority="4" aboveAverage="0" equalAverage="0" bottom="0" percent="0" rank="0" text="" dxfId="2">
      <formula>B5="Not stated"</formula>
    </cfRule>
  </conditionalFormatting>
  <conditionalFormatting sqref="B59">
    <cfRule type="cellIs" priority="5" operator="greaterThan" aboveAverage="0" equalAverage="0" bottom="0" percent="0" rank="0" text="" dxfId="1">
      <formula>0</formula>
    </cfRule>
    <cfRule type="cellIs" priority="6" operator="equal" aboveAverage="0" equalAverage="0" bottom="0" percent="0" rank="0" text="" dxfId="0">
      <formula>0</formula>
    </cfRule>
  </conditionalFormatting>
  <conditionalFormatting sqref="C5:C59">
    <cfRule type="expression" priority="7" aboveAverage="0" equalAverage="0" bottom="0" percent="0" rank="0" text="" dxfId="0">
      <formula>C5="Yes"</formula>
    </cfRule>
    <cfRule type="expression" priority="8" aboveAverage="0" equalAverage="0" bottom="0" percent="0" rank="0" text="" dxfId="1">
      <formula>C5="No"</formula>
    </cfRule>
    <cfRule type="expression" priority="9" aboveAverage="0" equalAverage="0" bottom="0" percent="0" rank="0" text="" dxfId="2">
      <formula>C5="Not stated"</formula>
    </cfRule>
  </conditionalFormatting>
  <conditionalFormatting sqref="C59">
    <cfRule type="cellIs" priority="10" operator="greaterThan" aboveAverage="0" equalAverage="0" bottom="0" percent="0" rank="0" text="" dxfId="1">
      <formula>0</formula>
    </cfRule>
    <cfRule type="cellIs" priority="11" operator="equal" aboveAverage="0" equalAverage="0" bottom="0" percent="0" rank="0" text="" dxfId="0">
      <formula>0</formula>
    </cfRule>
  </conditionalFormatting>
  <conditionalFormatting sqref="D5:D59">
    <cfRule type="expression" priority="12" aboveAverage="0" equalAverage="0" bottom="0" percent="0" rank="0" text="" dxfId="0">
      <formula>D5="Yes"</formula>
    </cfRule>
    <cfRule type="expression" priority="13" aboveAverage="0" equalAverage="0" bottom="0" percent="0" rank="0" text="" dxfId="1">
      <formula>D5="No"</formula>
    </cfRule>
    <cfRule type="expression" priority="14" aboveAverage="0" equalAverage="0" bottom="0" percent="0" rank="0" text="" dxfId="2">
      <formula>D5="Not stated"</formula>
    </cfRule>
  </conditionalFormatting>
  <conditionalFormatting sqref="D59">
    <cfRule type="cellIs" priority="15" operator="greaterThan" aboveAverage="0" equalAverage="0" bottom="0" percent="0" rank="0" text="" dxfId="1">
      <formula>0</formula>
    </cfRule>
    <cfRule type="cellIs" priority="16" operator="equal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false" showInputMessage="false" sqref="B8:D12 B22:D23 B25:D27 B29:D42" type="list">
      <formula1>"Yes,No,Not stated"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2026-10-15T06:25:08Z</dcterms:created>
  <dc:creator>openpyxl</dc:creator>
  <dc:description/>
  <dc:language>en-US</dc:language>
  <cp:lastModifiedBy/>
  <dcterms:modified xsi:type="dcterms:W3CDTF">2026-10-15T06:25:08Z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