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harts/chart1.xml" ContentType="application/vnd.openxmlformats-officedocument.drawingml.chart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ummary" sheetId="2" state="visible" r:id="rId4"/>
    <sheet name="My Plan" sheetId="3" state="visible" r:id="rId5"/>
    <sheet name="Example Plan" sheetId="4" state="visible" r:id="rId6"/>
    <sheet name="Quick Win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R5" authorId="0">
      <text>
        <r>
          <rPr>
            <sz val="10"/>
            <rFont val="Arial"/>
            <family val="2"/>
          </rPr>
          <t xml:space="preserve">Night-time kWh removed by reducing or shifting. Every kWh here is a kWh of battery you no longer need.</t>
        </r>
      </text>
    </comment>
    <comment ref="T5" authorId="0">
      <text>
        <r>
          <rPr>
            <sz val="10"/>
            <rFont val="Arial"/>
            <family val="2"/>
          </rPr>
          <t xml:space="preserve">Cost of change ÷ monthly saving. 'n/a' when the change only shifts load (no kWh saved): its benefit is a smaller battery.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R5" authorId="0">
      <text>
        <r>
          <rPr>
            <sz val="10"/>
            <rFont val="Arial"/>
            <family val="2"/>
          </rPr>
          <t xml:space="preserve">Night-time kWh removed by reducing or shifting. Every kWh here is a kWh of battery you no longer need.</t>
        </r>
      </text>
    </comment>
    <comment ref="T5" authorId="0">
      <text>
        <r>
          <rPr>
            <sz val="10"/>
            <rFont val="Arial"/>
            <family val="2"/>
          </rPr>
          <t xml:space="preserve">Cost of change ÷ monthly saving. 'n/a' when the change only shifts load (no kWh saved): its benefit is a smaller battery.</t>
        </r>
      </text>
    </comment>
  </commentList>
</comments>
</file>

<file path=xl/sharedStrings.xml><?xml version="1.0" encoding="utf-8"?>
<sst xmlns="http://schemas.openxmlformats.org/spreadsheetml/2006/main" count="223" uniqueCount="159">
  <si>
    <t xml:space="preserve">Efficiency Savings Estimator</t>
  </si>
  <si>
    <t xml:space="preserve">Free companion tool to Chapter 2: Cut the Load Before You Buy Anything</t>
  </si>
  <si>
    <t xml:space="preserve">Your settings</t>
  </si>
  <si>
    <t xml:space="preserve">Price per kWh (all-in, from your bill)</t>
  </si>
  <si>
    <t xml:space="preserve">Used to turn kWh savings into money and payback time.</t>
  </si>
  <si>
    <t xml:space="preserve">Currency (label only)</t>
  </si>
  <si>
    <t xml:space="preserve">e.g. R, $, €, £</t>
  </si>
  <si>
    <t xml:space="preserve">How to use it</t>
  </si>
  <si>
    <t xml:space="preserve">1. Open your Load Audit workbook from Chapter 1. Copy columns A to F (Room to Night hours) of your appliance list.</t>
  </si>
  <si>
    <t xml:space="preserve">2. On the 'My Plan' sheet, click cell A6 and use Paste Special &gt; Values. Your 'before' picture is now in place.</t>
  </si>
  <si>
    <t xml:space="preserve">3. For each appliance you plan to change, describe the change and fill in ONLY what changes in the 'After' columns.</t>
  </si>
  <si>
    <t xml:space="preserve">   Leave an 'After' cell blank and the sheet assumes nothing changed.</t>
  </si>
  <si>
    <t xml:space="preserve">4. Add what each change costs (a timer, a blanket, a new appliance). Free habit changes cost 0.</t>
  </si>
  <si>
    <t xml:space="preserve">5. The Summary sheet shows your new daily total, your new day/night split, and payback on each change.</t>
  </si>
  <si>
    <t xml:space="preserve">See 'Example Plan' for the family from Chapters 1 and 2, and 'Quick Wins' for ideas.</t>
  </si>
  <si>
    <t xml:space="preserve">Colour key</t>
  </si>
  <si>
    <t xml:space="preserve">Yellow cells, blue text</t>
  </si>
  <si>
    <t xml:space="preserve">You type here</t>
  </si>
  <si>
    <t xml:space="preserve">Grey cells</t>
  </si>
  <si>
    <t xml:space="preserve">Calculated — don't overwrite</t>
  </si>
  <si>
    <t xml:space="preserve">Shifting a load into daylight doesn't cut your bill today (unless you're on time-of-use pricing),</t>
  </si>
  <si>
    <t xml:space="preserve">but once you have solar it shrinks the battery you need. The 'Night kWh cut' column shows that benefit.</t>
  </si>
  <si>
    <t xml:space="preserve">Summary</t>
  </si>
  <si>
    <t xml:space="preserve">Calculated from 'My Plan' — nothing to type here</t>
  </si>
  <si>
    <t xml:space="preserve">Before</t>
  </si>
  <si>
    <t xml:space="preserve">After</t>
  </si>
  <si>
    <t xml:space="preserve">Change</t>
  </si>
  <si>
    <t xml:space="preserve">Daytime kWh / day</t>
  </si>
  <si>
    <t xml:space="preserve">Night-time kWh / day</t>
  </si>
  <si>
    <t xml:space="preserve">Total kWh / day</t>
  </si>
  <si>
    <t xml:space="preserve">Daytime share</t>
  </si>
  <si>
    <t xml:space="preserve">Headline results</t>
  </si>
  <si>
    <t xml:space="preserve">Energy saved per day (kWh)</t>
  </si>
  <si>
    <t xml:space="preserve">Night-time load cut (kWh / day)</t>
  </si>
  <si>
    <t xml:space="preserve">Night-time load cut (%)</t>
  </si>
  <si>
    <t xml:space="preserve">Bill saving per month</t>
  </si>
  <si>
    <t xml:space="preserve">Bill saving per year</t>
  </si>
  <si>
    <t xml:space="preserve">Total cost of changes</t>
  </si>
  <si>
    <t xml:space="preserve">Overall payback (months)</t>
  </si>
  <si>
    <t xml:space="preserve">Bill savings need a price per kWh on Start Here. The night-time cut is the number that shrinks your battery (Chapter 5).</t>
  </si>
  <si>
    <t xml:space="preserve">My Plan</t>
  </si>
  <si>
    <t xml:space="preserve">Paste your Load Audit into the BEFORE columns, then plan your changes</t>
  </si>
  <si>
    <t xml:space="preserve">BEFORE (paste from your Load Audit)</t>
  </si>
  <si>
    <t xml:space="preserve">AFTER (fill in only what changes)</t>
  </si>
  <si>
    <t xml:space="preserve">RESULTS (calculated)</t>
  </si>
  <si>
    <t xml:space="preserve">Room</t>
  </si>
  <si>
    <t xml:space="preserve">Appliance</t>
  </si>
  <si>
    <t xml:space="preserve">Qty</t>
  </si>
  <si>
    <t xml:space="preserve">Power each (W)</t>
  </si>
  <si>
    <t xml:space="preserve">Day hours / day</t>
  </si>
  <si>
    <t xml:space="preserve">Night hours / day</t>
  </si>
  <si>
    <t xml:space="preserve">Change you'll make</t>
  </si>
  <si>
    <t xml:space="preserve">Cost of change</t>
  </si>
  <si>
    <t xml:space="preserve">Before: day kWh</t>
  </si>
  <si>
    <t xml:space="preserve">Before: night kWh</t>
  </si>
  <si>
    <t xml:space="preserve">After: day kWh</t>
  </si>
  <si>
    <t xml:space="preserve">After: night kWh</t>
  </si>
  <si>
    <t xml:space="preserve">kWh saved / day</t>
  </si>
  <si>
    <t xml:space="preserve">Night kWh cut</t>
  </si>
  <si>
    <t xml:space="preserve">Saving / month</t>
  </si>
  <si>
    <t xml:space="preserve">Payback (months)</t>
  </si>
  <si>
    <t xml:space="preserve">TOTAL</t>
  </si>
  <si>
    <t xml:space="preserve">Example Plan</t>
  </si>
  <si>
    <t xml:space="preserve">The family from Chapters 1 and 2 (costs are illustrative, in local currency)</t>
  </si>
  <si>
    <t xml:space="preserve">Bathrooms</t>
  </si>
  <si>
    <t xml:space="preserve">Electric water heater (element)</t>
  </si>
  <si>
    <t xml:space="preserve">Timer for solar window, blanket, thermostat to 60°C</t>
  </si>
  <si>
    <t xml:space="preserve">Outdoor / pool</t>
  </si>
  <si>
    <t xml:space="preserve">Pool pump</t>
  </si>
  <si>
    <t xml:space="preserve">Run 4 hours instead of 6</t>
  </si>
  <si>
    <t xml:space="preserve">Kitchen</t>
  </si>
  <si>
    <t xml:space="preserve">Fridge-freezer (compressor running)</t>
  </si>
  <si>
    <t xml:space="preserve">Oven</t>
  </si>
  <si>
    <t xml:space="preserve">Dishwasher</t>
  </si>
  <si>
    <t xml:space="preserve">Delay-start to run at midday</t>
  </si>
  <si>
    <t xml:space="preserve">Laundry</t>
  </si>
  <si>
    <t xml:space="preserve">Tumble dryer</t>
  </si>
  <si>
    <t xml:space="preserve">Washing line most days</t>
  </si>
  <si>
    <t xml:space="preserve">Kettle</t>
  </si>
  <si>
    <t xml:space="preserve">Office</t>
  </si>
  <si>
    <t xml:space="preserve">Laptop + monitor</t>
  </si>
  <si>
    <t xml:space="preserve">Lounge / living</t>
  </si>
  <si>
    <t xml:space="preserve">TV + decoder</t>
  </si>
  <si>
    <t xml:space="preserve">Washing machine</t>
  </si>
  <si>
    <t xml:space="preserve">Other</t>
  </si>
  <si>
    <t xml:space="preserve">Standby loads (various)</t>
  </si>
  <si>
    <t xml:space="preserve">LED downlights</t>
  </si>
  <si>
    <t xml:space="preserve">Security lights (LED)</t>
  </si>
  <si>
    <t xml:space="preserve">Hair dryer</t>
  </si>
  <si>
    <t xml:space="preserve">Alarm system</t>
  </si>
  <si>
    <t xml:space="preserve">Microwave</t>
  </si>
  <si>
    <t xml:space="preserve">Wi-Fi router + fibre box</t>
  </si>
  <si>
    <t xml:space="preserve">Bedrooms</t>
  </si>
  <si>
    <t xml:space="preserve">LED lights</t>
  </si>
  <si>
    <t xml:space="preserve">Garage / workshop</t>
  </si>
  <si>
    <t xml:space="preserve">Gate motor</t>
  </si>
  <si>
    <t xml:space="preserve">Phone chargers</t>
  </si>
  <si>
    <t xml:space="preserve">Quick Wins</t>
  </si>
  <si>
    <t xml:space="preserve">Ideas from Chapter 2 — general estimates only</t>
  </si>
  <si>
    <t xml:space="preserve">What it does</t>
  </si>
  <si>
    <t xml:space="preserve">Typical effect</t>
  </si>
  <si>
    <t xml:space="preserve">Cost</t>
  </si>
  <si>
    <t xml:space="preserve">Reduce or shift?</t>
  </si>
  <si>
    <t xml:space="preserve">Water heater timer</t>
  </si>
  <si>
    <t xml:space="preserve">Heats during the solar window only</t>
  </si>
  <si>
    <t xml:space="preserve">Moves most water heating into daylight</t>
  </si>
  <si>
    <t xml:space="preserve">Low</t>
  </si>
  <si>
    <t xml:space="preserve">Shift</t>
  </si>
  <si>
    <t xml:space="preserve">Water heater blanket + pipe lagging</t>
  </si>
  <si>
    <t xml:space="preserve">Less heat lost from tank and pipes</t>
  </si>
  <si>
    <t xml:space="preserve">Roughly 5–15% less water heating</t>
  </si>
  <si>
    <t xml:space="preserve">Reduce</t>
  </si>
  <si>
    <t xml:space="preserve">Thermostat to about 60°C</t>
  </si>
  <si>
    <t xml:space="preserve">Stops overheating stored water</t>
  </si>
  <si>
    <t xml:space="preserve">Small saving; don't go much lower</t>
  </si>
  <si>
    <t xml:space="preserve">Free</t>
  </si>
  <si>
    <t xml:space="preserve">Low-flow shower heads</t>
  </si>
  <si>
    <t xml:space="preserve">Less hot water per shower</t>
  </si>
  <si>
    <t xml:space="preserve">Can cut hot water use noticeably</t>
  </si>
  <si>
    <t xml:space="preserve">Heat pump water heater</t>
  </si>
  <si>
    <t xml:space="preserve">Moves heat from air into water</t>
  </si>
  <si>
    <t xml:space="preserve">About ⅔ less water-heating electricity</t>
  </si>
  <si>
    <t xml:space="preserve">Medium–high</t>
  </si>
  <si>
    <t xml:space="preserve">Solar water heater</t>
  </si>
  <si>
    <t xml:space="preserve">Heats water directly from the sun</t>
  </si>
  <si>
    <t xml:space="preserve">Half or more less water-heating electricity</t>
  </si>
  <si>
    <t xml:space="preserve">Gas hob</t>
  </si>
  <si>
    <t xml:space="preserve">Takes cooking off the electrical system</t>
  </si>
  <si>
    <t xml:space="preserve">Removes big evening peaks</t>
  </si>
  <si>
    <t xml:space="preserve">Medium</t>
  </si>
  <si>
    <t xml:space="preserve">LED lighting</t>
  </si>
  <si>
    <t xml:space="preserve">Replaces halogen/incandescent</t>
  </si>
  <si>
    <t xml:space="preserve">About 85–90% less per light</t>
  </si>
  <si>
    <t xml:space="preserve">Motion sensors on outdoor lights</t>
  </si>
  <si>
    <t xml:space="preserve">Lights only when needed</t>
  </si>
  <si>
    <t xml:space="preserve">Large cut on security lighting</t>
  </si>
  <si>
    <t xml:space="preserve">Inverter fridge (when replacing)</t>
  </si>
  <si>
    <t xml:space="preserve">More efficient compressor</t>
  </si>
  <si>
    <t xml:space="preserve">Often a third or more less</t>
  </si>
  <si>
    <t xml:space="preserve">Shorter pool pump run time</t>
  </si>
  <si>
    <t xml:space="preserve">Runs only as long as needed</t>
  </si>
  <si>
    <t xml:space="preserve">Varies; check water stays clear</t>
  </si>
  <si>
    <t xml:space="preserve">Variable-speed pool pump</t>
  </si>
  <si>
    <t xml:space="preserve">Runs slower for longer, far more efficiently</t>
  </si>
  <si>
    <t xml:space="preserve">Half or more less pump energy</t>
  </si>
  <si>
    <t xml:space="preserve">Washing line instead of dryer</t>
  </si>
  <si>
    <t xml:space="preserve">No dryer energy at all</t>
  </si>
  <si>
    <t xml:space="preserve">Saves the full dryer load</t>
  </si>
  <si>
    <t xml:space="preserve">Delay-start dishwasher/washing machine</t>
  </si>
  <si>
    <t xml:space="preserve">Runs at midday</t>
  </si>
  <si>
    <t xml:space="preserve">Moves the whole load into daylight</t>
  </si>
  <si>
    <t xml:space="preserve">Switched power strips / smart plugs</t>
  </si>
  <si>
    <t xml:space="preserve">Cuts standby power</t>
  </si>
  <si>
    <t xml:space="preserve">Up to ~0.5 kWh/day in some homes</t>
  </si>
  <si>
    <t xml:space="preserve">Whole-home energy monitor</t>
  </si>
  <si>
    <t xml:space="preserve">Shows what's on, live</t>
  </si>
  <si>
    <t xml:space="preserve">Helps find hidden loads</t>
  </si>
  <si>
    <t xml:space="preserve">Low–medium</t>
  </si>
  <si>
    <t xml:space="preserve">Both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</si>
</sst>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00"/>
    <numFmt numFmtId="166" formatCode="0.0;\-0.0;0.0"/>
    <numFmt numFmtId="167" formatCode="0%"/>
    <numFmt numFmtId="168" formatCode="0.0"/>
    <numFmt numFmtId="169" formatCode="#,##0.00"/>
    <numFmt numFmtId="170" formatCode="#,##0"/>
    <numFmt numFmtId="171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5F5B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2"/>
      <color rgb="FF1F5F5B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name val="Arial"/>
      <family val="0"/>
      <charset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6D5"/>
        <bgColor rgb="FFF3F5F5"/>
      </patternFill>
    </fill>
    <fill>
      <patternFill patternType="solid">
        <fgColor rgb="FFF3F5F5"/>
        <bgColor rgb="FFE3F1EF"/>
      </patternFill>
    </fill>
    <fill>
      <patternFill patternType="solid">
        <fgColor rgb="FF1F5F5B"/>
        <bgColor rgb="FF555555"/>
      </patternFill>
    </fill>
    <fill>
      <patternFill patternType="solid">
        <fgColor rgb="FFE3F1EF"/>
        <bgColor rgb="FFF3F5F5"/>
      </patternFill>
    </fill>
    <fill>
      <patternFill patternType="solid">
        <fgColor rgb="FFB8860B"/>
        <bgColor rgb="FFF2A9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60B"/>
      <rgbColor rgb="FF800080"/>
      <rgbColor rgb="FF1F5F5B"/>
      <rgbColor rgb="FFC9D1D0"/>
      <rgbColor rgb="FF878787"/>
      <rgbColor rgb="FF9999FF"/>
      <rgbColor rgb="FF993366"/>
      <rgbColor rgb="FFFFF6D5"/>
      <rgbColor rgb="FFE3F1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5F5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2A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Before vs after: kWh per day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Summary!A5</c:f>
              <c:strCache>
                <c:ptCount val="1"/>
                <c:pt idx="0">
                  <c:v>Daytime kWh / day</c:v>
                </c:pt>
              </c:strCache>
            </c:strRef>
          </c:tx>
          <c:spPr>
            <a:solidFill>
              <a:srgbClr val="f2a90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Summary!$B$4:$C$4</c:f>
              <c:strCache>
                <c:ptCount val="2"/>
                <c:pt idx="0">
                  <c:v>Before</c:v>
                </c:pt>
                <c:pt idx="1">
                  <c:v>After</c:v>
                </c:pt>
              </c:strCache>
            </c:strRef>
          </c:cat>
          <c:val>
            <c:numRef>
              <c:f>Summary!$B$5:$C$5</c:f>
              <c:numCache>
                <c:formatCode>0.0;\-0.0;0.0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"/>
          <c:order val="1"/>
          <c:tx>
            <c:strRef>
              <c:f>Summary!A6</c:f>
              <c:strCache>
                <c:ptCount val="1"/>
                <c:pt idx="0">
                  <c:v>Night-time kWh / day</c:v>
                </c:pt>
              </c:strCache>
            </c:strRef>
          </c:tx>
          <c:spPr>
            <a:solidFill>
              <a:srgbClr val="1f5f5b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Summary!$B$4:$C$4</c:f>
              <c:strCache>
                <c:ptCount val="2"/>
                <c:pt idx="0">
                  <c:v>Before</c:v>
                </c:pt>
                <c:pt idx="1">
                  <c:v>After</c:v>
                </c:pt>
              </c:strCache>
            </c:strRef>
          </c:cat>
          <c:val>
            <c:numRef>
              <c:f>Summary!$B$6:$C$6</c:f>
              <c:numCache>
                <c:formatCode>0.0;\-0.0;0.0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gapWidth val="150"/>
        <c:overlap val="100"/>
        <c:axId val="69167564"/>
        <c:axId val="78842915"/>
      </c:barChart>
      <c:catAx>
        <c:axId val="691675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842915"/>
        <c:crosses val="autoZero"/>
        <c:auto val="1"/>
        <c:lblAlgn val="ctr"/>
        <c:lblOffset val="100"/>
        <c:noMultiLvlLbl val="0"/>
      </c:catAx>
      <c:valAx>
        <c:axId val="7884291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kWh / day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;\-0.0;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16756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2</xdr:row>
      <xdr:rowOff>131040</xdr:rowOff>
    </xdr:from>
    <xdr:to>
      <xdr:col>12</xdr:col>
      <xdr:colOff>39240</xdr:colOff>
      <xdr:row>17</xdr:row>
      <xdr:rowOff>153000</xdr:rowOff>
    </xdr:to>
    <xdr:graphicFrame>
      <xdr:nvGraphicFramePr>
        <xdr:cNvPr id="0" name="Chart 1"/>
        <xdr:cNvGraphicFramePr/>
      </xdr:nvGraphicFramePr>
      <xdr:xfrm>
        <a:off x="5968440" y="571680"/>
        <a:ext cx="43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6"/>
    <col collapsed="false" customWidth="true" hidden="false" outlineLevel="0" max="3" min="3" style="0" width="18"/>
    <col collapsed="false" customWidth="true" hidden="false" outlineLevel="0" max="4" min="4" style="0" width="62"/>
  </cols>
  <sheetData>
    <row r="1" customFormat="false" ht="19.7" hidden="false" customHeight="false" outlineLevel="0" collapsed="false">
      <c r="A1" s="1" t="s">
        <v>0</v>
      </c>
      <c r="B1" s="2"/>
      <c r="C1" s="2"/>
      <c r="D1" s="2"/>
    </row>
    <row r="2" customFormat="false" ht="15" hidden="false" customHeight="false" outlineLevel="0" collapsed="false">
      <c r="A2" s="3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/>
      <c r="B4" s="4" t="s">
        <v>2</v>
      </c>
      <c r="C4" s="2"/>
      <c r="D4" s="2"/>
    </row>
    <row r="5" customFormat="false" ht="15" hidden="false" customHeight="false" outlineLevel="0" collapsed="false">
      <c r="A5" s="2"/>
      <c r="B5" s="2" t="s">
        <v>3</v>
      </c>
      <c r="C5" s="5"/>
      <c r="D5" s="3" t="s">
        <v>4</v>
      </c>
    </row>
    <row r="6" customFormat="false" ht="15" hidden="false" customHeight="false" outlineLevel="0" collapsed="false">
      <c r="A6" s="2"/>
      <c r="B6" s="2" t="s">
        <v>5</v>
      </c>
      <c r="C6" s="6"/>
      <c r="D6" s="3" t="s">
        <v>6</v>
      </c>
    </row>
    <row r="7" customFormat="false" ht="15" hidden="false" customHeight="false" outlineLevel="0" collapsed="false">
      <c r="A7" s="2"/>
      <c r="B7" s="2"/>
      <c r="C7" s="2"/>
      <c r="D7" s="2"/>
    </row>
    <row r="8" customFormat="false" ht="15" hidden="false" customHeight="false" outlineLevel="0" collapsed="false">
      <c r="A8" s="2"/>
      <c r="B8" s="4" t="s">
        <v>7</v>
      </c>
      <c r="C8" s="2"/>
      <c r="D8" s="2"/>
    </row>
    <row r="9" customFormat="false" ht="15" hidden="false" customHeight="false" outlineLevel="0" collapsed="false">
      <c r="A9" s="2"/>
      <c r="B9" s="2" t="s">
        <v>8</v>
      </c>
      <c r="C9" s="2"/>
      <c r="D9" s="2"/>
    </row>
    <row r="10" customFormat="false" ht="15" hidden="false" customHeight="false" outlineLevel="0" collapsed="false">
      <c r="A10" s="2"/>
      <c r="B10" s="2" t="s">
        <v>9</v>
      </c>
      <c r="C10" s="2"/>
      <c r="D10" s="2"/>
    </row>
    <row r="11" customFormat="false" ht="15" hidden="false" customHeight="false" outlineLevel="0" collapsed="false">
      <c r="A11" s="2"/>
      <c r="B11" s="2" t="s">
        <v>10</v>
      </c>
      <c r="C11" s="2"/>
      <c r="D11" s="2"/>
    </row>
    <row r="12" customFormat="false" ht="15" hidden="false" customHeight="false" outlineLevel="0" collapsed="false">
      <c r="A12" s="2"/>
      <c r="B12" s="2" t="s">
        <v>11</v>
      </c>
      <c r="C12" s="2"/>
      <c r="D12" s="2"/>
    </row>
    <row r="13" customFormat="false" ht="15" hidden="false" customHeight="false" outlineLevel="0" collapsed="false">
      <c r="A13" s="2"/>
      <c r="B13" s="2" t="s">
        <v>12</v>
      </c>
      <c r="C13" s="2"/>
      <c r="D13" s="2"/>
    </row>
    <row r="14" customFormat="false" ht="15" hidden="false" customHeight="false" outlineLevel="0" collapsed="false">
      <c r="A14" s="2"/>
      <c r="B14" s="2" t="s">
        <v>13</v>
      </c>
      <c r="C14" s="2"/>
      <c r="D14" s="2"/>
    </row>
    <row r="15" customFormat="false" ht="15" hidden="false" customHeight="false" outlineLevel="0" collapsed="false">
      <c r="A15" s="2"/>
      <c r="B15" s="2" t="s">
        <v>14</v>
      </c>
      <c r="C15" s="2"/>
      <c r="D15" s="2"/>
    </row>
    <row r="16" customFormat="false" ht="15" hidden="false" customHeight="false" outlineLevel="0" collapsed="false">
      <c r="A16" s="2"/>
      <c r="B16" s="2"/>
      <c r="C16" s="2"/>
      <c r="D16" s="2"/>
    </row>
    <row r="17" customFormat="false" ht="15" hidden="false" customHeight="false" outlineLevel="0" collapsed="false">
      <c r="A17" s="2"/>
      <c r="B17" s="4" t="s">
        <v>15</v>
      </c>
      <c r="C17" s="2"/>
      <c r="D17" s="2"/>
    </row>
    <row r="18" customFormat="false" ht="15" hidden="false" customHeight="false" outlineLevel="0" collapsed="false">
      <c r="A18" s="2"/>
      <c r="B18" s="7" t="s">
        <v>16</v>
      </c>
      <c r="C18" s="2" t="s">
        <v>17</v>
      </c>
      <c r="D18" s="2"/>
    </row>
    <row r="19" customFormat="false" ht="15" hidden="false" customHeight="false" outlineLevel="0" collapsed="false">
      <c r="A19" s="2"/>
      <c r="B19" s="8" t="s">
        <v>18</v>
      </c>
      <c r="C19" s="2" t="s">
        <v>19</v>
      </c>
      <c r="D19" s="2"/>
    </row>
    <row r="20" customFormat="false" ht="15" hidden="false" customHeight="false" outlineLevel="0" collapsed="false">
      <c r="A20" s="2"/>
      <c r="B20" s="2"/>
      <c r="C20" s="2"/>
      <c r="D20" s="2"/>
    </row>
    <row r="21" customFormat="false" ht="15" hidden="false" customHeight="false" outlineLevel="0" collapsed="false">
      <c r="A21" s="2"/>
      <c r="B21" s="3" t="s">
        <v>20</v>
      </c>
      <c r="C21" s="2"/>
      <c r="D21" s="2"/>
    </row>
    <row r="22" customFormat="false" ht="15" hidden="false" customHeight="false" outlineLevel="0" collapsed="false">
      <c r="A22" s="2"/>
      <c r="B22" s="3" t="s">
        <v>21</v>
      </c>
      <c r="C22" s="2"/>
      <c r="D22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4"/>
  </cols>
  <sheetData>
    <row r="1" customFormat="false" ht="19.7" hidden="false" customHeight="false" outlineLevel="0" collapsed="false">
      <c r="A1" s="1" t="s">
        <v>22</v>
      </c>
      <c r="B1" s="2"/>
      <c r="C1" s="2"/>
      <c r="D1" s="2"/>
    </row>
    <row r="2" customFormat="false" ht="15" hidden="false" customHeight="false" outlineLevel="0" collapsed="false">
      <c r="A2" s="3" t="s">
        <v>23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9"/>
      <c r="B4" s="9" t="s">
        <v>24</v>
      </c>
      <c r="C4" s="9" t="s">
        <v>25</v>
      </c>
      <c r="D4" s="9" t="s">
        <v>26</v>
      </c>
    </row>
    <row r="5" customFormat="false" ht="15" hidden="false" customHeight="false" outlineLevel="0" collapsed="false">
      <c r="A5" s="2" t="s">
        <v>27</v>
      </c>
      <c r="B5" s="10" t="n">
        <f aca="false">'My Plan'!M86</f>
        <v>0</v>
      </c>
      <c r="C5" s="10" t="n">
        <f aca="false">'My Plan'!O86</f>
        <v>0</v>
      </c>
      <c r="D5" s="10" t="n">
        <f aca="false">C5-B5</f>
        <v>0</v>
      </c>
    </row>
    <row r="6" customFormat="false" ht="15" hidden="false" customHeight="false" outlineLevel="0" collapsed="false">
      <c r="A6" s="2" t="s">
        <v>28</v>
      </c>
      <c r="B6" s="10" t="n">
        <f aca="false">'My Plan'!N86</f>
        <v>0</v>
      </c>
      <c r="C6" s="10" t="n">
        <f aca="false">'My Plan'!P86</f>
        <v>0</v>
      </c>
      <c r="D6" s="10" t="n">
        <f aca="false">C6-B6</f>
        <v>0</v>
      </c>
    </row>
    <row r="7" customFormat="false" ht="15" hidden="false" customHeight="false" outlineLevel="0" collapsed="false">
      <c r="A7" s="2" t="s">
        <v>29</v>
      </c>
      <c r="B7" s="10" t="n">
        <f aca="false">B5+B6</f>
        <v>0</v>
      </c>
      <c r="C7" s="10" t="n">
        <f aca="false">C5+C6</f>
        <v>0</v>
      </c>
      <c r="D7" s="10" t="n">
        <f aca="false">C7-B7</f>
        <v>0</v>
      </c>
    </row>
    <row r="8" customFormat="false" ht="15" hidden="false" customHeight="false" outlineLevel="0" collapsed="false">
      <c r="A8" s="2" t="s">
        <v>30</v>
      </c>
      <c r="B8" s="11" t="str">
        <f aca="false">IF(B7=0,"",B5/B7)</f>
        <v/>
      </c>
      <c r="C8" s="11" t="str">
        <f aca="false">IF(C7=0,"",C5/C7)</f>
        <v/>
      </c>
      <c r="D8" s="2"/>
    </row>
    <row r="9" customFormat="false" ht="15" hidden="false" customHeight="false" outlineLevel="0" collapsed="false">
      <c r="A9" s="2"/>
      <c r="B9" s="2"/>
      <c r="C9" s="2"/>
      <c r="D9" s="2"/>
    </row>
    <row r="10" customFormat="false" ht="15" hidden="false" customHeight="false" outlineLevel="0" collapsed="false">
      <c r="A10" s="4" t="s">
        <v>31</v>
      </c>
      <c r="B10" s="2"/>
      <c r="C10" s="2"/>
      <c r="D10" s="2"/>
    </row>
    <row r="11" customFormat="false" ht="15" hidden="false" customHeight="false" outlineLevel="0" collapsed="false">
      <c r="A11" s="2" t="s">
        <v>32</v>
      </c>
      <c r="B11" s="12" t="n">
        <f aca="false">'My Plan'!Q86</f>
        <v>0</v>
      </c>
      <c r="C11" s="2"/>
      <c r="D11" s="2"/>
    </row>
    <row r="12" customFormat="false" ht="15" hidden="false" customHeight="false" outlineLevel="0" collapsed="false">
      <c r="A12" s="2" t="s">
        <v>33</v>
      </c>
      <c r="B12" s="12" t="n">
        <f aca="false">'My Plan'!R86</f>
        <v>0</v>
      </c>
      <c r="C12" s="2"/>
      <c r="D12" s="2"/>
    </row>
    <row r="13" customFormat="false" ht="15" hidden="false" customHeight="false" outlineLevel="0" collapsed="false">
      <c r="A13" s="2" t="s">
        <v>34</v>
      </c>
      <c r="B13" s="13" t="str">
        <f aca="false">IF(B6=0,"",(B6-C6)/B6)</f>
        <v/>
      </c>
      <c r="C13" s="2"/>
      <c r="D13" s="2"/>
    </row>
    <row r="14" customFormat="false" ht="15" hidden="false" customHeight="false" outlineLevel="0" collapsed="false">
      <c r="A14" s="2" t="s">
        <v>35</v>
      </c>
      <c r="B14" s="14" t="str">
        <f aca="false">IF('Start Here'!$C$5="","",'My Plan'!S86)</f>
        <v/>
      </c>
      <c r="C14" s="2"/>
      <c r="D14" s="2"/>
    </row>
    <row r="15" customFormat="false" ht="15" hidden="false" customHeight="false" outlineLevel="0" collapsed="false">
      <c r="A15" s="2" t="s">
        <v>36</v>
      </c>
      <c r="B15" s="14" t="str">
        <f aca="false">IF(B14="","",B14*12)</f>
        <v/>
      </c>
      <c r="C15" s="2"/>
      <c r="D15" s="2"/>
    </row>
    <row r="16" customFormat="false" ht="15" hidden="false" customHeight="false" outlineLevel="0" collapsed="false">
      <c r="A16" s="2" t="s">
        <v>37</v>
      </c>
      <c r="B16" s="15" t="n">
        <f aca="false">'My Plan'!L86</f>
        <v>0</v>
      </c>
      <c r="C16" s="2"/>
      <c r="D16" s="2"/>
    </row>
    <row r="17" customFormat="false" ht="15" hidden="false" customHeight="false" outlineLevel="0" collapsed="false">
      <c r="A17" s="2" t="s">
        <v>38</v>
      </c>
      <c r="B17" s="12" t="str">
        <f aca="false">IF(OR(B14="",B14&lt;=0,B16=0),"",B16/B14)</f>
        <v/>
      </c>
      <c r="C17" s="2"/>
      <c r="D17" s="2"/>
    </row>
    <row r="18" customFormat="false" ht="15" hidden="false" customHeight="false" outlineLevel="0" collapsed="false">
      <c r="A18" s="2"/>
      <c r="B18" s="2"/>
      <c r="C18" s="2"/>
      <c r="D18" s="2"/>
    </row>
    <row r="19" customFormat="false" ht="15" hidden="false" customHeight="false" outlineLevel="0" collapsed="false">
      <c r="A19" s="3" t="s">
        <v>39</v>
      </c>
      <c r="B19" s="2"/>
      <c r="C19" s="2"/>
      <c r="D19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8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26"/>
    <col collapsed="false" customWidth="true" hidden="false" outlineLevel="0" max="3" min="3" style="0" width="6"/>
    <col collapsed="false" customWidth="true" hidden="false" outlineLevel="0" max="4" min="4" style="0" width="10"/>
    <col collapsed="false" customWidth="true" hidden="false" outlineLevel="0" max="6" min="5" style="0" width="9"/>
    <col collapsed="false" customWidth="true" hidden="false" outlineLevel="0" max="7" min="7" style="0" width="30"/>
    <col collapsed="false" customWidth="true" hidden="false" outlineLevel="0" max="8" min="8" style="0" width="6"/>
    <col collapsed="false" customWidth="true" hidden="false" outlineLevel="0" max="9" min="9" style="0" width="10"/>
    <col collapsed="false" customWidth="true" hidden="false" outlineLevel="0" max="11" min="10" style="0" width="9"/>
    <col collapsed="false" customWidth="true" hidden="false" outlineLevel="0" max="12" min="12" style="0" width="10"/>
    <col collapsed="false" customWidth="true" hidden="false" outlineLevel="0" max="18" min="13" style="0" width="9"/>
    <col collapsed="false" customWidth="true" hidden="false" outlineLevel="0" max="20" min="19" style="0" width="10"/>
  </cols>
  <sheetData>
    <row r="1" customFormat="false" ht="19.7" hidden="false" customHeight="false" outlineLevel="0" collapsed="false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customFormat="false" ht="15" hidden="false" customHeight="false" outlineLevel="0" collapsed="false">
      <c r="A2" s="3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customFormat="false" ht="15" hidden="false" customHeight="false" outlineLevel="0" collapsed="false">
      <c r="A4" s="16" t="s">
        <v>42</v>
      </c>
      <c r="B4" s="16"/>
      <c r="C4" s="16"/>
      <c r="D4" s="16"/>
      <c r="E4" s="16"/>
      <c r="F4" s="16"/>
      <c r="G4" s="17" t="s">
        <v>43</v>
      </c>
      <c r="H4" s="17"/>
      <c r="I4" s="17"/>
      <c r="J4" s="17"/>
      <c r="K4" s="17"/>
      <c r="L4" s="17"/>
      <c r="M4" s="16" t="s">
        <v>44</v>
      </c>
      <c r="N4" s="16"/>
      <c r="O4" s="16"/>
      <c r="P4" s="16"/>
      <c r="Q4" s="16"/>
      <c r="R4" s="16"/>
      <c r="S4" s="16"/>
      <c r="T4" s="16"/>
    </row>
    <row r="5" customFormat="false" ht="43.5" hidden="false" customHeight="true" outlineLevel="0" collapsed="false">
      <c r="A5" s="18" t="s">
        <v>45</v>
      </c>
      <c r="B5" s="18" t="s">
        <v>46</v>
      </c>
      <c r="C5" s="18" t="s">
        <v>47</v>
      </c>
      <c r="D5" s="18" t="s">
        <v>48</v>
      </c>
      <c r="E5" s="18" t="s">
        <v>49</v>
      </c>
      <c r="F5" s="18" t="s">
        <v>50</v>
      </c>
      <c r="G5" s="19" t="s">
        <v>51</v>
      </c>
      <c r="H5" s="19" t="s">
        <v>47</v>
      </c>
      <c r="I5" s="19" t="s">
        <v>48</v>
      </c>
      <c r="J5" s="19" t="s">
        <v>49</v>
      </c>
      <c r="K5" s="19" t="s">
        <v>50</v>
      </c>
      <c r="L5" s="19" t="s">
        <v>52</v>
      </c>
      <c r="M5" s="18" t="s">
        <v>53</v>
      </c>
      <c r="N5" s="18" t="s">
        <v>54</v>
      </c>
      <c r="O5" s="18" t="s">
        <v>55</v>
      </c>
      <c r="P5" s="18" t="s">
        <v>56</v>
      </c>
      <c r="Q5" s="18" t="s">
        <v>57</v>
      </c>
      <c r="R5" s="18" t="s">
        <v>58</v>
      </c>
      <c r="S5" s="18" t="s">
        <v>59</v>
      </c>
      <c r="T5" s="18" t="s">
        <v>60</v>
      </c>
    </row>
    <row r="6" customFormat="false" ht="15" hidden="false" customHeight="false" outlineLevel="0" collapsed="false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20"/>
      <c r="M6" s="21" t="str">
        <f aca="false">IF(OR(C6="",D6=""),"",C6*D6*N(E6)/1000)</f>
        <v/>
      </c>
      <c r="N6" s="21" t="str">
        <f aca="false">IF(OR(C6="",D6=""),"",C6*D6*N(F6)/1000)</f>
        <v/>
      </c>
      <c r="O6" s="21" t="str">
        <f aca="false">IF(OR(C6="",D6=""),"",IF(H6="",C6,H6)*IF(I6="",D6,I6)*IF(J6="",N(E6),J6)/1000)</f>
        <v/>
      </c>
      <c r="P6" s="21" t="str">
        <f aca="false">IF(OR(C6="",D6=""),"",IF(H6="",C6,H6)*IF(I6="",D6,I6)*IF(K6="",N(F6),K6)/1000)</f>
        <v/>
      </c>
      <c r="Q6" s="21" t="str">
        <f aca="false">IF(M6="","",(M6+N6)-(O6+P6))</f>
        <v/>
      </c>
      <c r="R6" s="21" t="str">
        <f aca="false">IF(N6="","",N6-P6)</f>
        <v/>
      </c>
      <c r="S6" s="22" t="str">
        <f aca="false">IF(OR(Q6="",'Start Here'!$C$5=""),"",Q6*30*'Start Here'!$C$5)</f>
        <v/>
      </c>
      <c r="T6" s="23" t="str">
        <f aca="false">IF(OR(S6="",N(L6)=0),"",IF(S6&lt;=0,"n/a",L6/S6))</f>
        <v/>
      </c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20"/>
      <c r="M7" s="21" t="str">
        <f aca="false">IF(OR(C7="",D7=""),"",C7*D7*N(E7)/1000)</f>
        <v/>
      </c>
      <c r="N7" s="21" t="str">
        <f aca="false">IF(OR(C7="",D7=""),"",C7*D7*N(F7)/1000)</f>
        <v/>
      </c>
      <c r="O7" s="21" t="str">
        <f aca="false">IF(OR(C7="",D7=""),"",IF(H7="",C7,H7)*IF(I7="",D7,I7)*IF(J7="",N(E7),J7)/1000)</f>
        <v/>
      </c>
      <c r="P7" s="21" t="str">
        <f aca="false">IF(OR(C7="",D7=""),"",IF(H7="",C7,H7)*IF(I7="",D7,I7)*IF(K7="",N(F7),K7)/1000)</f>
        <v/>
      </c>
      <c r="Q7" s="21" t="str">
        <f aca="false">IF(M7="","",(M7+N7)-(O7+P7))</f>
        <v/>
      </c>
      <c r="R7" s="21" t="str">
        <f aca="false">IF(N7="","",N7-P7)</f>
        <v/>
      </c>
      <c r="S7" s="22" t="str">
        <f aca="false">IF(OR(Q7="",'Start Here'!$C$5=""),"",Q7*30*'Start Here'!$C$5)</f>
        <v/>
      </c>
      <c r="T7" s="23" t="str">
        <f aca="false">IF(OR(S7="",N(L7)=0),"",IF(S7&lt;=0,"n/a",L7/S7))</f>
        <v/>
      </c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20"/>
      <c r="M8" s="21" t="str">
        <f aca="false">IF(OR(C8="",D8=""),"",C8*D8*N(E8)/1000)</f>
        <v/>
      </c>
      <c r="N8" s="21" t="str">
        <f aca="false">IF(OR(C8="",D8=""),"",C8*D8*N(F8)/1000)</f>
        <v/>
      </c>
      <c r="O8" s="21" t="str">
        <f aca="false">IF(OR(C8="",D8=""),"",IF(H8="",C8,H8)*IF(I8="",D8,I8)*IF(J8="",N(E8),J8)/1000)</f>
        <v/>
      </c>
      <c r="P8" s="21" t="str">
        <f aca="false">IF(OR(C8="",D8=""),"",IF(H8="",C8,H8)*IF(I8="",D8,I8)*IF(K8="",N(F8),K8)/1000)</f>
        <v/>
      </c>
      <c r="Q8" s="21" t="str">
        <f aca="false">IF(M8="","",(M8+N8)-(O8+P8))</f>
        <v/>
      </c>
      <c r="R8" s="21" t="str">
        <f aca="false">IF(N8="","",N8-P8)</f>
        <v/>
      </c>
      <c r="S8" s="22" t="str">
        <f aca="false">IF(OR(Q8="",'Start Here'!$C$5=""),"",Q8*30*'Start Here'!$C$5)</f>
        <v/>
      </c>
      <c r="T8" s="23" t="str">
        <f aca="false">IF(OR(S8="",N(L8)=0),"",IF(S8&lt;=0,"n/a",L8/S8))</f>
        <v/>
      </c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20"/>
      <c r="M9" s="21" t="str">
        <f aca="false">IF(OR(C9="",D9=""),"",C9*D9*N(E9)/1000)</f>
        <v/>
      </c>
      <c r="N9" s="21" t="str">
        <f aca="false">IF(OR(C9="",D9=""),"",C9*D9*N(F9)/1000)</f>
        <v/>
      </c>
      <c r="O9" s="21" t="str">
        <f aca="false">IF(OR(C9="",D9=""),"",IF(H9="",C9,H9)*IF(I9="",D9,I9)*IF(J9="",N(E9),J9)/1000)</f>
        <v/>
      </c>
      <c r="P9" s="21" t="str">
        <f aca="false">IF(OR(C9="",D9=""),"",IF(H9="",C9,H9)*IF(I9="",D9,I9)*IF(K9="",N(F9),K9)/1000)</f>
        <v/>
      </c>
      <c r="Q9" s="21" t="str">
        <f aca="false">IF(M9="","",(M9+N9)-(O9+P9))</f>
        <v/>
      </c>
      <c r="R9" s="21" t="str">
        <f aca="false">IF(N9="","",N9-P9)</f>
        <v/>
      </c>
      <c r="S9" s="22" t="str">
        <f aca="false">IF(OR(Q9="",'Start Here'!$C$5=""),"",Q9*30*'Start Here'!$C$5)</f>
        <v/>
      </c>
      <c r="T9" s="23" t="str">
        <f aca="false">IF(OR(S9="",N(L9)=0),"",IF(S9&lt;=0,"n/a",L9/S9))</f>
        <v/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20"/>
      <c r="M10" s="21" t="str">
        <f aca="false">IF(OR(C10="",D10=""),"",C10*D10*N(E10)/1000)</f>
        <v/>
      </c>
      <c r="N10" s="21" t="str">
        <f aca="false">IF(OR(C10="",D10=""),"",C10*D10*N(F10)/1000)</f>
        <v/>
      </c>
      <c r="O10" s="21" t="str">
        <f aca="false">IF(OR(C10="",D10=""),"",IF(H10="",C10,H10)*IF(I10="",D10,I10)*IF(J10="",N(E10),J10)/1000)</f>
        <v/>
      </c>
      <c r="P10" s="21" t="str">
        <f aca="false">IF(OR(C10="",D10=""),"",IF(H10="",C10,H10)*IF(I10="",D10,I10)*IF(K10="",N(F10),K10)/1000)</f>
        <v/>
      </c>
      <c r="Q10" s="21" t="str">
        <f aca="false">IF(M10="","",(M10+N10)-(O10+P10))</f>
        <v/>
      </c>
      <c r="R10" s="21" t="str">
        <f aca="false">IF(N10="","",N10-P10)</f>
        <v/>
      </c>
      <c r="S10" s="22" t="str">
        <f aca="false">IF(OR(Q10="",'Start Here'!$C$5=""),"",Q10*30*'Start Here'!$C$5)</f>
        <v/>
      </c>
      <c r="T10" s="23" t="str">
        <f aca="false">IF(OR(S10="",N(L10)=0),"",IF(S10&lt;=0,"n/a",L10/S10))</f>
        <v/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20"/>
      <c r="M11" s="21" t="str">
        <f aca="false">IF(OR(C11="",D11=""),"",C11*D11*N(E11)/1000)</f>
        <v/>
      </c>
      <c r="N11" s="21" t="str">
        <f aca="false">IF(OR(C11="",D11=""),"",C11*D11*N(F11)/1000)</f>
        <v/>
      </c>
      <c r="O11" s="21" t="str">
        <f aca="false">IF(OR(C11="",D11=""),"",IF(H11="",C11,H11)*IF(I11="",D11,I11)*IF(J11="",N(E11),J11)/1000)</f>
        <v/>
      </c>
      <c r="P11" s="21" t="str">
        <f aca="false">IF(OR(C11="",D11=""),"",IF(H11="",C11,H11)*IF(I11="",D11,I11)*IF(K11="",N(F11),K11)/1000)</f>
        <v/>
      </c>
      <c r="Q11" s="21" t="str">
        <f aca="false">IF(M11="","",(M11+N11)-(O11+P11))</f>
        <v/>
      </c>
      <c r="R11" s="21" t="str">
        <f aca="false">IF(N11="","",N11-P11)</f>
        <v/>
      </c>
      <c r="S11" s="22" t="str">
        <f aca="false">IF(OR(Q11="",'Start Here'!$C$5=""),"",Q11*30*'Start Here'!$C$5)</f>
        <v/>
      </c>
      <c r="T11" s="23" t="str">
        <f aca="false">IF(OR(S11="",N(L11)=0),"",IF(S11&lt;=0,"n/a",L11/S11))</f>
        <v/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20"/>
      <c r="M12" s="21" t="str">
        <f aca="false">IF(OR(C12="",D12=""),"",C12*D12*N(E12)/1000)</f>
        <v/>
      </c>
      <c r="N12" s="21" t="str">
        <f aca="false">IF(OR(C12="",D12=""),"",C12*D12*N(F12)/1000)</f>
        <v/>
      </c>
      <c r="O12" s="21" t="str">
        <f aca="false">IF(OR(C12="",D12=""),"",IF(H12="",C12,H12)*IF(I12="",D12,I12)*IF(J12="",N(E12),J12)/1000)</f>
        <v/>
      </c>
      <c r="P12" s="21" t="str">
        <f aca="false">IF(OR(C12="",D12=""),"",IF(H12="",C12,H12)*IF(I12="",D12,I12)*IF(K12="",N(F12),K12)/1000)</f>
        <v/>
      </c>
      <c r="Q12" s="21" t="str">
        <f aca="false">IF(M12="","",(M12+N12)-(O12+P12))</f>
        <v/>
      </c>
      <c r="R12" s="21" t="str">
        <f aca="false">IF(N12="","",N12-P12)</f>
        <v/>
      </c>
      <c r="S12" s="22" t="str">
        <f aca="false">IF(OR(Q12="",'Start Here'!$C$5=""),"",Q12*30*'Start Here'!$C$5)</f>
        <v/>
      </c>
      <c r="T12" s="23" t="str">
        <f aca="false">IF(OR(S12="",N(L12)=0),"",IF(S12&lt;=0,"n/a",L12/S12))</f>
        <v/>
      </c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20"/>
      <c r="M13" s="21" t="str">
        <f aca="false">IF(OR(C13="",D13=""),"",C13*D13*N(E13)/1000)</f>
        <v/>
      </c>
      <c r="N13" s="21" t="str">
        <f aca="false">IF(OR(C13="",D13=""),"",C13*D13*N(F13)/1000)</f>
        <v/>
      </c>
      <c r="O13" s="21" t="str">
        <f aca="false">IF(OR(C13="",D13=""),"",IF(H13="",C13,H13)*IF(I13="",D13,I13)*IF(J13="",N(E13),J13)/1000)</f>
        <v/>
      </c>
      <c r="P13" s="21" t="str">
        <f aca="false">IF(OR(C13="",D13=""),"",IF(H13="",C13,H13)*IF(I13="",D13,I13)*IF(K13="",N(F13),K13)/1000)</f>
        <v/>
      </c>
      <c r="Q13" s="21" t="str">
        <f aca="false">IF(M13="","",(M13+N13)-(O13+P13))</f>
        <v/>
      </c>
      <c r="R13" s="21" t="str">
        <f aca="false">IF(N13="","",N13-P13)</f>
        <v/>
      </c>
      <c r="S13" s="22" t="str">
        <f aca="false">IF(OR(Q13="",'Start Here'!$C$5=""),"",Q13*30*'Start Here'!$C$5)</f>
        <v/>
      </c>
      <c r="T13" s="23" t="str">
        <f aca="false">IF(OR(S13="",N(L13)=0),"",IF(S13&lt;=0,"n/a",L13/S13))</f>
        <v/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20"/>
      <c r="M14" s="21" t="str">
        <f aca="false">IF(OR(C14="",D14=""),"",C14*D14*N(E14)/1000)</f>
        <v/>
      </c>
      <c r="N14" s="21" t="str">
        <f aca="false">IF(OR(C14="",D14=""),"",C14*D14*N(F14)/1000)</f>
        <v/>
      </c>
      <c r="O14" s="21" t="str">
        <f aca="false">IF(OR(C14="",D14=""),"",IF(H14="",C14,H14)*IF(I14="",D14,I14)*IF(J14="",N(E14),J14)/1000)</f>
        <v/>
      </c>
      <c r="P14" s="21" t="str">
        <f aca="false">IF(OR(C14="",D14=""),"",IF(H14="",C14,H14)*IF(I14="",D14,I14)*IF(K14="",N(F14),K14)/1000)</f>
        <v/>
      </c>
      <c r="Q14" s="21" t="str">
        <f aca="false">IF(M14="","",(M14+N14)-(O14+P14))</f>
        <v/>
      </c>
      <c r="R14" s="21" t="str">
        <f aca="false">IF(N14="","",N14-P14)</f>
        <v/>
      </c>
      <c r="S14" s="22" t="str">
        <f aca="false">IF(OR(Q14="",'Start Here'!$C$5=""),"",Q14*30*'Start Here'!$C$5)</f>
        <v/>
      </c>
      <c r="T14" s="23" t="str">
        <f aca="false">IF(OR(S14="",N(L14)=0),"",IF(S14&lt;=0,"n/a",L14/S14))</f>
        <v/>
      </c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20"/>
      <c r="M15" s="21" t="str">
        <f aca="false">IF(OR(C15="",D15=""),"",C15*D15*N(E15)/1000)</f>
        <v/>
      </c>
      <c r="N15" s="21" t="str">
        <f aca="false">IF(OR(C15="",D15=""),"",C15*D15*N(F15)/1000)</f>
        <v/>
      </c>
      <c r="O15" s="21" t="str">
        <f aca="false">IF(OR(C15="",D15=""),"",IF(H15="",C15,H15)*IF(I15="",D15,I15)*IF(J15="",N(E15),J15)/1000)</f>
        <v/>
      </c>
      <c r="P15" s="21" t="str">
        <f aca="false">IF(OR(C15="",D15=""),"",IF(H15="",C15,H15)*IF(I15="",D15,I15)*IF(K15="",N(F15),K15)/1000)</f>
        <v/>
      </c>
      <c r="Q15" s="21" t="str">
        <f aca="false">IF(M15="","",(M15+N15)-(O15+P15))</f>
        <v/>
      </c>
      <c r="R15" s="21" t="str">
        <f aca="false">IF(N15="","",N15-P15)</f>
        <v/>
      </c>
      <c r="S15" s="22" t="str">
        <f aca="false">IF(OR(Q15="",'Start Here'!$C$5=""),"",Q15*30*'Start Here'!$C$5)</f>
        <v/>
      </c>
      <c r="T15" s="23" t="str">
        <f aca="false">IF(OR(S15="",N(L15)=0),"",IF(S15&lt;=0,"n/a",L15/S15))</f>
        <v/>
      </c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20"/>
      <c r="M16" s="21" t="str">
        <f aca="false">IF(OR(C16="",D16=""),"",C16*D16*N(E16)/1000)</f>
        <v/>
      </c>
      <c r="N16" s="21" t="str">
        <f aca="false">IF(OR(C16="",D16=""),"",C16*D16*N(F16)/1000)</f>
        <v/>
      </c>
      <c r="O16" s="21" t="str">
        <f aca="false">IF(OR(C16="",D16=""),"",IF(H16="",C16,H16)*IF(I16="",D16,I16)*IF(J16="",N(E16),J16)/1000)</f>
        <v/>
      </c>
      <c r="P16" s="21" t="str">
        <f aca="false">IF(OR(C16="",D16=""),"",IF(H16="",C16,H16)*IF(I16="",D16,I16)*IF(K16="",N(F16),K16)/1000)</f>
        <v/>
      </c>
      <c r="Q16" s="21" t="str">
        <f aca="false">IF(M16="","",(M16+N16)-(O16+P16))</f>
        <v/>
      </c>
      <c r="R16" s="21" t="str">
        <f aca="false">IF(N16="","",N16-P16)</f>
        <v/>
      </c>
      <c r="S16" s="22" t="str">
        <f aca="false">IF(OR(Q16="",'Start Here'!$C$5=""),"",Q16*30*'Start Here'!$C$5)</f>
        <v/>
      </c>
      <c r="T16" s="23" t="str">
        <f aca="false">IF(OR(S16="",N(L16)=0),"",IF(S16&lt;=0,"n/a",L16/S16))</f>
        <v/>
      </c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20"/>
      <c r="M17" s="21" t="str">
        <f aca="false">IF(OR(C17="",D17=""),"",C17*D17*N(E17)/1000)</f>
        <v/>
      </c>
      <c r="N17" s="21" t="str">
        <f aca="false">IF(OR(C17="",D17=""),"",C17*D17*N(F17)/1000)</f>
        <v/>
      </c>
      <c r="O17" s="21" t="str">
        <f aca="false">IF(OR(C17="",D17=""),"",IF(H17="",C17,H17)*IF(I17="",D17,I17)*IF(J17="",N(E17),J17)/1000)</f>
        <v/>
      </c>
      <c r="P17" s="21" t="str">
        <f aca="false">IF(OR(C17="",D17=""),"",IF(H17="",C17,H17)*IF(I17="",D17,I17)*IF(K17="",N(F17),K17)/1000)</f>
        <v/>
      </c>
      <c r="Q17" s="21" t="str">
        <f aca="false">IF(M17="","",(M17+N17)-(O17+P17))</f>
        <v/>
      </c>
      <c r="R17" s="21" t="str">
        <f aca="false">IF(N17="","",N17-P17)</f>
        <v/>
      </c>
      <c r="S17" s="22" t="str">
        <f aca="false">IF(OR(Q17="",'Start Here'!$C$5=""),"",Q17*30*'Start Here'!$C$5)</f>
        <v/>
      </c>
      <c r="T17" s="23" t="str">
        <f aca="false">IF(OR(S17="",N(L17)=0),"",IF(S17&lt;=0,"n/a",L17/S17))</f>
        <v/>
      </c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20"/>
      <c r="M18" s="21" t="str">
        <f aca="false">IF(OR(C18="",D18=""),"",C18*D18*N(E18)/1000)</f>
        <v/>
      </c>
      <c r="N18" s="21" t="str">
        <f aca="false">IF(OR(C18="",D18=""),"",C18*D18*N(F18)/1000)</f>
        <v/>
      </c>
      <c r="O18" s="21" t="str">
        <f aca="false">IF(OR(C18="",D18=""),"",IF(H18="",C18,H18)*IF(I18="",D18,I18)*IF(J18="",N(E18),J18)/1000)</f>
        <v/>
      </c>
      <c r="P18" s="21" t="str">
        <f aca="false">IF(OR(C18="",D18=""),"",IF(H18="",C18,H18)*IF(I18="",D18,I18)*IF(K18="",N(F18),K18)/1000)</f>
        <v/>
      </c>
      <c r="Q18" s="21" t="str">
        <f aca="false">IF(M18="","",(M18+N18)-(O18+P18))</f>
        <v/>
      </c>
      <c r="R18" s="21" t="str">
        <f aca="false">IF(N18="","",N18-P18)</f>
        <v/>
      </c>
      <c r="S18" s="22" t="str">
        <f aca="false">IF(OR(Q18="",'Start Here'!$C$5=""),"",Q18*30*'Start Here'!$C$5)</f>
        <v/>
      </c>
      <c r="T18" s="23" t="str">
        <f aca="false">IF(OR(S18="",N(L18)=0),"",IF(S18&lt;=0,"n/a",L18/S18))</f>
        <v/>
      </c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20"/>
      <c r="M19" s="21" t="str">
        <f aca="false">IF(OR(C19="",D19=""),"",C19*D19*N(E19)/1000)</f>
        <v/>
      </c>
      <c r="N19" s="21" t="str">
        <f aca="false">IF(OR(C19="",D19=""),"",C19*D19*N(F19)/1000)</f>
        <v/>
      </c>
      <c r="O19" s="21" t="str">
        <f aca="false">IF(OR(C19="",D19=""),"",IF(H19="",C19,H19)*IF(I19="",D19,I19)*IF(J19="",N(E19),J19)/1000)</f>
        <v/>
      </c>
      <c r="P19" s="21" t="str">
        <f aca="false">IF(OR(C19="",D19=""),"",IF(H19="",C19,H19)*IF(I19="",D19,I19)*IF(K19="",N(F19),K19)/1000)</f>
        <v/>
      </c>
      <c r="Q19" s="21" t="str">
        <f aca="false">IF(M19="","",(M19+N19)-(O19+P19))</f>
        <v/>
      </c>
      <c r="R19" s="21" t="str">
        <f aca="false">IF(N19="","",N19-P19)</f>
        <v/>
      </c>
      <c r="S19" s="22" t="str">
        <f aca="false">IF(OR(Q19="",'Start Here'!$C$5=""),"",Q19*30*'Start Here'!$C$5)</f>
        <v/>
      </c>
      <c r="T19" s="23" t="str">
        <f aca="false">IF(OR(S19="",N(L19)=0),"",IF(S19&lt;=0,"n/a",L19/S19))</f>
        <v/>
      </c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20"/>
      <c r="M20" s="21" t="str">
        <f aca="false">IF(OR(C20="",D20=""),"",C20*D20*N(E20)/1000)</f>
        <v/>
      </c>
      <c r="N20" s="21" t="str">
        <f aca="false">IF(OR(C20="",D20=""),"",C20*D20*N(F20)/1000)</f>
        <v/>
      </c>
      <c r="O20" s="21" t="str">
        <f aca="false">IF(OR(C20="",D20=""),"",IF(H20="",C20,H20)*IF(I20="",D20,I20)*IF(J20="",N(E20),J20)/1000)</f>
        <v/>
      </c>
      <c r="P20" s="21" t="str">
        <f aca="false">IF(OR(C20="",D20=""),"",IF(H20="",C20,H20)*IF(I20="",D20,I20)*IF(K20="",N(F20),K20)/1000)</f>
        <v/>
      </c>
      <c r="Q20" s="21" t="str">
        <f aca="false">IF(M20="","",(M20+N20)-(O20+P20))</f>
        <v/>
      </c>
      <c r="R20" s="21" t="str">
        <f aca="false">IF(N20="","",N20-P20)</f>
        <v/>
      </c>
      <c r="S20" s="22" t="str">
        <f aca="false">IF(OR(Q20="",'Start Here'!$C$5=""),"",Q20*30*'Start Here'!$C$5)</f>
        <v/>
      </c>
      <c r="T20" s="23" t="str">
        <f aca="false">IF(OR(S20="",N(L20)=0),"",IF(S20&lt;=0,"n/a",L20/S20))</f>
        <v/>
      </c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20"/>
      <c r="M21" s="21" t="str">
        <f aca="false">IF(OR(C21="",D21=""),"",C21*D21*N(E21)/1000)</f>
        <v/>
      </c>
      <c r="N21" s="21" t="str">
        <f aca="false">IF(OR(C21="",D21=""),"",C21*D21*N(F21)/1000)</f>
        <v/>
      </c>
      <c r="O21" s="21" t="str">
        <f aca="false">IF(OR(C21="",D21=""),"",IF(H21="",C21,H21)*IF(I21="",D21,I21)*IF(J21="",N(E21),J21)/1000)</f>
        <v/>
      </c>
      <c r="P21" s="21" t="str">
        <f aca="false">IF(OR(C21="",D21=""),"",IF(H21="",C21,H21)*IF(I21="",D21,I21)*IF(K21="",N(F21),K21)/1000)</f>
        <v/>
      </c>
      <c r="Q21" s="21" t="str">
        <f aca="false">IF(M21="","",(M21+N21)-(O21+P21))</f>
        <v/>
      </c>
      <c r="R21" s="21" t="str">
        <f aca="false">IF(N21="","",N21-P21)</f>
        <v/>
      </c>
      <c r="S21" s="22" t="str">
        <f aca="false">IF(OR(Q21="",'Start Here'!$C$5=""),"",Q21*30*'Start Here'!$C$5)</f>
        <v/>
      </c>
      <c r="T21" s="23" t="str">
        <f aca="false">IF(OR(S21="",N(L21)=0),"",IF(S21&lt;=0,"n/a",L21/S21))</f>
        <v/>
      </c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20"/>
      <c r="M22" s="21" t="str">
        <f aca="false">IF(OR(C22="",D22=""),"",C22*D22*N(E22)/1000)</f>
        <v/>
      </c>
      <c r="N22" s="21" t="str">
        <f aca="false">IF(OR(C22="",D22=""),"",C22*D22*N(F22)/1000)</f>
        <v/>
      </c>
      <c r="O22" s="21" t="str">
        <f aca="false">IF(OR(C22="",D22=""),"",IF(H22="",C22,H22)*IF(I22="",D22,I22)*IF(J22="",N(E22),J22)/1000)</f>
        <v/>
      </c>
      <c r="P22" s="21" t="str">
        <f aca="false">IF(OR(C22="",D22=""),"",IF(H22="",C22,H22)*IF(I22="",D22,I22)*IF(K22="",N(F22),K22)/1000)</f>
        <v/>
      </c>
      <c r="Q22" s="21" t="str">
        <f aca="false">IF(M22="","",(M22+N22)-(O22+P22))</f>
        <v/>
      </c>
      <c r="R22" s="21" t="str">
        <f aca="false">IF(N22="","",N22-P22)</f>
        <v/>
      </c>
      <c r="S22" s="22" t="str">
        <f aca="false">IF(OR(Q22="",'Start Here'!$C$5=""),"",Q22*30*'Start Here'!$C$5)</f>
        <v/>
      </c>
      <c r="T22" s="23" t="str">
        <f aca="false">IF(OR(S22="",N(L22)=0),"",IF(S22&lt;=0,"n/a",L22/S22))</f>
        <v/>
      </c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20"/>
      <c r="M23" s="21" t="str">
        <f aca="false">IF(OR(C23="",D23=""),"",C23*D23*N(E23)/1000)</f>
        <v/>
      </c>
      <c r="N23" s="21" t="str">
        <f aca="false">IF(OR(C23="",D23=""),"",C23*D23*N(F23)/1000)</f>
        <v/>
      </c>
      <c r="O23" s="21" t="str">
        <f aca="false">IF(OR(C23="",D23=""),"",IF(H23="",C23,H23)*IF(I23="",D23,I23)*IF(J23="",N(E23),J23)/1000)</f>
        <v/>
      </c>
      <c r="P23" s="21" t="str">
        <f aca="false">IF(OR(C23="",D23=""),"",IF(H23="",C23,H23)*IF(I23="",D23,I23)*IF(K23="",N(F23),K23)/1000)</f>
        <v/>
      </c>
      <c r="Q23" s="21" t="str">
        <f aca="false">IF(M23="","",(M23+N23)-(O23+P23))</f>
        <v/>
      </c>
      <c r="R23" s="21" t="str">
        <f aca="false">IF(N23="","",N23-P23)</f>
        <v/>
      </c>
      <c r="S23" s="22" t="str">
        <f aca="false">IF(OR(Q23="",'Start Here'!$C$5=""),"",Q23*30*'Start Here'!$C$5)</f>
        <v/>
      </c>
      <c r="T23" s="23" t="str">
        <f aca="false">IF(OR(S23="",N(L23)=0),"",IF(S23&lt;=0,"n/a",L23/S23))</f>
        <v/>
      </c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20"/>
      <c r="M24" s="21" t="str">
        <f aca="false">IF(OR(C24="",D24=""),"",C24*D24*N(E24)/1000)</f>
        <v/>
      </c>
      <c r="N24" s="21" t="str">
        <f aca="false">IF(OR(C24="",D24=""),"",C24*D24*N(F24)/1000)</f>
        <v/>
      </c>
      <c r="O24" s="21" t="str">
        <f aca="false">IF(OR(C24="",D24=""),"",IF(H24="",C24,H24)*IF(I24="",D24,I24)*IF(J24="",N(E24),J24)/1000)</f>
        <v/>
      </c>
      <c r="P24" s="21" t="str">
        <f aca="false">IF(OR(C24="",D24=""),"",IF(H24="",C24,H24)*IF(I24="",D24,I24)*IF(K24="",N(F24),K24)/1000)</f>
        <v/>
      </c>
      <c r="Q24" s="21" t="str">
        <f aca="false">IF(M24="","",(M24+N24)-(O24+P24))</f>
        <v/>
      </c>
      <c r="R24" s="21" t="str">
        <f aca="false">IF(N24="","",N24-P24)</f>
        <v/>
      </c>
      <c r="S24" s="22" t="str">
        <f aca="false">IF(OR(Q24="",'Start Here'!$C$5=""),"",Q24*30*'Start Here'!$C$5)</f>
        <v/>
      </c>
      <c r="T24" s="23" t="str">
        <f aca="false">IF(OR(S24="",N(L24)=0),"",IF(S24&lt;=0,"n/a",L24/S24))</f>
        <v/>
      </c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20"/>
      <c r="M25" s="21" t="str">
        <f aca="false">IF(OR(C25="",D25=""),"",C25*D25*N(E25)/1000)</f>
        <v/>
      </c>
      <c r="N25" s="21" t="str">
        <f aca="false">IF(OR(C25="",D25=""),"",C25*D25*N(F25)/1000)</f>
        <v/>
      </c>
      <c r="O25" s="21" t="str">
        <f aca="false">IF(OR(C25="",D25=""),"",IF(H25="",C25,H25)*IF(I25="",D25,I25)*IF(J25="",N(E25),J25)/1000)</f>
        <v/>
      </c>
      <c r="P25" s="21" t="str">
        <f aca="false">IF(OR(C25="",D25=""),"",IF(H25="",C25,H25)*IF(I25="",D25,I25)*IF(K25="",N(F25),K25)/1000)</f>
        <v/>
      </c>
      <c r="Q25" s="21" t="str">
        <f aca="false">IF(M25="","",(M25+N25)-(O25+P25))</f>
        <v/>
      </c>
      <c r="R25" s="21" t="str">
        <f aca="false">IF(N25="","",N25-P25)</f>
        <v/>
      </c>
      <c r="S25" s="22" t="str">
        <f aca="false">IF(OR(Q25="",'Start Here'!$C$5=""),"",Q25*30*'Start Here'!$C$5)</f>
        <v/>
      </c>
      <c r="T25" s="23" t="str">
        <f aca="false">IF(OR(S25="",N(L25)=0),"",IF(S25&lt;=0,"n/a",L25/S25))</f>
        <v/>
      </c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20"/>
      <c r="M26" s="21" t="str">
        <f aca="false">IF(OR(C26="",D26=""),"",C26*D26*N(E26)/1000)</f>
        <v/>
      </c>
      <c r="N26" s="21" t="str">
        <f aca="false">IF(OR(C26="",D26=""),"",C26*D26*N(F26)/1000)</f>
        <v/>
      </c>
      <c r="O26" s="21" t="str">
        <f aca="false">IF(OR(C26="",D26=""),"",IF(H26="",C26,H26)*IF(I26="",D26,I26)*IF(J26="",N(E26),J26)/1000)</f>
        <v/>
      </c>
      <c r="P26" s="21" t="str">
        <f aca="false">IF(OR(C26="",D26=""),"",IF(H26="",C26,H26)*IF(I26="",D26,I26)*IF(K26="",N(F26),K26)/1000)</f>
        <v/>
      </c>
      <c r="Q26" s="21" t="str">
        <f aca="false">IF(M26="","",(M26+N26)-(O26+P26))</f>
        <v/>
      </c>
      <c r="R26" s="21" t="str">
        <f aca="false">IF(N26="","",N26-P26)</f>
        <v/>
      </c>
      <c r="S26" s="22" t="str">
        <f aca="false">IF(OR(Q26="",'Start Here'!$C$5=""),"",Q26*30*'Start Here'!$C$5)</f>
        <v/>
      </c>
      <c r="T26" s="23" t="str">
        <f aca="false">IF(OR(S26="",N(L26)=0),"",IF(S26&lt;=0,"n/a",L26/S26))</f>
        <v/>
      </c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20"/>
      <c r="M27" s="21" t="str">
        <f aca="false">IF(OR(C27="",D27=""),"",C27*D27*N(E27)/1000)</f>
        <v/>
      </c>
      <c r="N27" s="21" t="str">
        <f aca="false">IF(OR(C27="",D27=""),"",C27*D27*N(F27)/1000)</f>
        <v/>
      </c>
      <c r="O27" s="21" t="str">
        <f aca="false">IF(OR(C27="",D27=""),"",IF(H27="",C27,H27)*IF(I27="",D27,I27)*IF(J27="",N(E27),J27)/1000)</f>
        <v/>
      </c>
      <c r="P27" s="21" t="str">
        <f aca="false">IF(OR(C27="",D27=""),"",IF(H27="",C27,H27)*IF(I27="",D27,I27)*IF(K27="",N(F27),K27)/1000)</f>
        <v/>
      </c>
      <c r="Q27" s="21" t="str">
        <f aca="false">IF(M27="","",(M27+N27)-(O27+P27))</f>
        <v/>
      </c>
      <c r="R27" s="21" t="str">
        <f aca="false">IF(N27="","",N27-P27)</f>
        <v/>
      </c>
      <c r="S27" s="22" t="str">
        <f aca="false">IF(OR(Q27="",'Start Here'!$C$5=""),"",Q27*30*'Start Here'!$C$5)</f>
        <v/>
      </c>
      <c r="T27" s="23" t="str">
        <f aca="false">IF(OR(S27="",N(L27)=0),"",IF(S27&lt;=0,"n/a",L27/S27))</f>
        <v/>
      </c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20"/>
      <c r="M28" s="21" t="str">
        <f aca="false">IF(OR(C28="",D28=""),"",C28*D28*N(E28)/1000)</f>
        <v/>
      </c>
      <c r="N28" s="21" t="str">
        <f aca="false">IF(OR(C28="",D28=""),"",C28*D28*N(F28)/1000)</f>
        <v/>
      </c>
      <c r="O28" s="21" t="str">
        <f aca="false">IF(OR(C28="",D28=""),"",IF(H28="",C28,H28)*IF(I28="",D28,I28)*IF(J28="",N(E28),J28)/1000)</f>
        <v/>
      </c>
      <c r="P28" s="21" t="str">
        <f aca="false">IF(OR(C28="",D28=""),"",IF(H28="",C28,H28)*IF(I28="",D28,I28)*IF(K28="",N(F28),K28)/1000)</f>
        <v/>
      </c>
      <c r="Q28" s="21" t="str">
        <f aca="false">IF(M28="","",(M28+N28)-(O28+P28))</f>
        <v/>
      </c>
      <c r="R28" s="21" t="str">
        <f aca="false">IF(N28="","",N28-P28)</f>
        <v/>
      </c>
      <c r="S28" s="22" t="str">
        <f aca="false">IF(OR(Q28="",'Start Here'!$C$5=""),"",Q28*30*'Start Here'!$C$5)</f>
        <v/>
      </c>
      <c r="T28" s="23" t="str">
        <f aca="false">IF(OR(S28="",N(L28)=0),"",IF(S28&lt;=0,"n/a",L28/S28))</f>
        <v/>
      </c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20"/>
      <c r="M29" s="21" t="str">
        <f aca="false">IF(OR(C29="",D29=""),"",C29*D29*N(E29)/1000)</f>
        <v/>
      </c>
      <c r="N29" s="21" t="str">
        <f aca="false">IF(OR(C29="",D29=""),"",C29*D29*N(F29)/1000)</f>
        <v/>
      </c>
      <c r="O29" s="21" t="str">
        <f aca="false">IF(OR(C29="",D29=""),"",IF(H29="",C29,H29)*IF(I29="",D29,I29)*IF(J29="",N(E29),J29)/1000)</f>
        <v/>
      </c>
      <c r="P29" s="21" t="str">
        <f aca="false">IF(OR(C29="",D29=""),"",IF(H29="",C29,H29)*IF(I29="",D29,I29)*IF(K29="",N(F29),K29)/1000)</f>
        <v/>
      </c>
      <c r="Q29" s="21" t="str">
        <f aca="false">IF(M29="","",(M29+N29)-(O29+P29))</f>
        <v/>
      </c>
      <c r="R29" s="21" t="str">
        <f aca="false">IF(N29="","",N29-P29)</f>
        <v/>
      </c>
      <c r="S29" s="22" t="str">
        <f aca="false">IF(OR(Q29="",'Start Here'!$C$5=""),"",Q29*30*'Start Here'!$C$5)</f>
        <v/>
      </c>
      <c r="T29" s="23" t="str">
        <f aca="false">IF(OR(S29="",N(L29)=0),"",IF(S29&lt;=0,"n/a",L29/S29))</f>
        <v/>
      </c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20"/>
      <c r="M30" s="21" t="str">
        <f aca="false">IF(OR(C30="",D30=""),"",C30*D30*N(E30)/1000)</f>
        <v/>
      </c>
      <c r="N30" s="21" t="str">
        <f aca="false">IF(OR(C30="",D30=""),"",C30*D30*N(F30)/1000)</f>
        <v/>
      </c>
      <c r="O30" s="21" t="str">
        <f aca="false">IF(OR(C30="",D30=""),"",IF(H30="",C30,H30)*IF(I30="",D30,I30)*IF(J30="",N(E30),J30)/1000)</f>
        <v/>
      </c>
      <c r="P30" s="21" t="str">
        <f aca="false">IF(OR(C30="",D30=""),"",IF(H30="",C30,H30)*IF(I30="",D30,I30)*IF(K30="",N(F30),K30)/1000)</f>
        <v/>
      </c>
      <c r="Q30" s="21" t="str">
        <f aca="false">IF(M30="","",(M30+N30)-(O30+P30))</f>
        <v/>
      </c>
      <c r="R30" s="21" t="str">
        <f aca="false">IF(N30="","",N30-P30)</f>
        <v/>
      </c>
      <c r="S30" s="22" t="str">
        <f aca="false">IF(OR(Q30="",'Start Here'!$C$5=""),"",Q30*30*'Start Here'!$C$5)</f>
        <v/>
      </c>
      <c r="T30" s="23" t="str">
        <f aca="false">IF(OR(S30="",N(L30)=0),"",IF(S30&lt;=0,"n/a",L30/S30))</f>
        <v/>
      </c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20"/>
      <c r="M31" s="21" t="str">
        <f aca="false">IF(OR(C31="",D31=""),"",C31*D31*N(E31)/1000)</f>
        <v/>
      </c>
      <c r="N31" s="21" t="str">
        <f aca="false">IF(OR(C31="",D31=""),"",C31*D31*N(F31)/1000)</f>
        <v/>
      </c>
      <c r="O31" s="21" t="str">
        <f aca="false">IF(OR(C31="",D31=""),"",IF(H31="",C31,H31)*IF(I31="",D31,I31)*IF(J31="",N(E31),J31)/1000)</f>
        <v/>
      </c>
      <c r="P31" s="21" t="str">
        <f aca="false">IF(OR(C31="",D31=""),"",IF(H31="",C31,H31)*IF(I31="",D31,I31)*IF(K31="",N(F31),K31)/1000)</f>
        <v/>
      </c>
      <c r="Q31" s="21" t="str">
        <f aca="false">IF(M31="","",(M31+N31)-(O31+P31))</f>
        <v/>
      </c>
      <c r="R31" s="21" t="str">
        <f aca="false">IF(N31="","",N31-P31)</f>
        <v/>
      </c>
      <c r="S31" s="22" t="str">
        <f aca="false">IF(OR(Q31="",'Start Here'!$C$5=""),"",Q31*30*'Start Here'!$C$5)</f>
        <v/>
      </c>
      <c r="T31" s="23" t="str">
        <f aca="false">IF(OR(S31="",N(L31)=0),"",IF(S31&lt;=0,"n/a",L31/S31))</f>
        <v/>
      </c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20"/>
      <c r="M32" s="21" t="str">
        <f aca="false">IF(OR(C32="",D32=""),"",C32*D32*N(E32)/1000)</f>
        <v/>
      </c>
      <c r="N32" s="21" t="str">
        <f aca="false">IF(OR(C32="",D32=""),"",C32*D32*N(F32)/1000)</f>
        <v/>
      </c>
      <c r="O32" s="21" t="str">
        <f aca="false">IF(OR(C32="",D32=""),"",IF(H32="",C32,H32)*IF(I32="",D32,I32)*IF(J32="",N(E32),J32)/1000)</f>
        <v/>
      </c>
      <c r="P32" s="21" t="str">
        <f aca="false">IF(OR(C32="",D32=""),"",IF(H32="",C32,H32)*IF(I32="",D32,I32)*IF(K32="",N(F32),K32)/1000)</f>
        <v/>
      </c>
      <c r="Q32" s="21" t="str">
        <f aca="false">IF(M32="","",(M32+N32)-(O32+P32))</f>
        <v/>
      </c>
      <c r="R32" s="21" t="str">
        <f aca="false">IF(N32="","",N32-P32)</f>
        <v/>
      </c>
      <c r="S32" s="22" t="str">
        <f aca="false">IF(OR(Q32="",'Start Here'!$C$5=""),"",Q32*30*'Start Here'!$C$5)</f>
        <v/>
      </c>
      <c r="T32" s="23" t="str">
        <f aca="false">IF(OR(S32="",N(L32)=0),"",IF(S32&lt;=0,"n/a",L32/S32))</f>
        <v/>
      </c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20"/>
      <c r="M33" s="21" t="str">
        <f aca="false">IF(OR(C33="",D33=""),"",C33*D33*N(E33)/1000)</f>
        <v/>
      </c>
      <c r="N33" s="21" t="str">
        <f aca="false">IF(OR(C33="",D33=""),"",C33*D33*N(F33)/1000)</f>
        <v/>
      </c>
      <c r="O33" s="21" t="str">
        <f aca="false">IF(OR(C33="",D33=""),"",IF(H33="",C33,H33)*IF(I33="",D33,I33)*IF(J33="",N(E33),J33)/1000)</f>
        <v/>
      </c>
      <c r="P33" s="21" t="str">
        <f aca="false">IF(OR(C33="",D33=""),"",IF(H33="",C33,H33)*IF(I33="",D33,I33)*IF(K33="",N(F33),K33)/1000)</f>
        <v/>
      </c>
      <c r="Q33" s="21" t="str">
        <f aca="false">IF(M33="","",(M33+N33)-(O33+P33))</f>
        <v/>
      </c>
      <c r="R33" s="21" t="str">
        <f aca="false">IF(N33="","",N33-P33)</f>
        <v/>
      </c>
      <c r="S33" s="22" t="str">
        <f aca="false">IF(OR(Q33="",'Start Here'!$C$5=""),"",Q33*30*'Start Here'!$C$5)</f>
        <v/>
      </c>
      <c r="T33" s="23" t="str">
        <f aca="false">IF(OR(S33="",N(L33)=0),"",IF(S33&lt;=0,"n/a",L33/S33))</f>
        <v/>
      </c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20"/>
      <c r="M34" s="21" t="str">
        <f aca="false">IF(OR(C34="",D34=""),"",C34*D34*N(E34)/1000)</f>
        <v/>
      </c>
      <c r="N34" s="21" t="str">
        <f aca="false">IF(OR(C34="",D34=""),"",C34*D34*N(F34)/1000)</f>
        <v/>
      </c>
      <c r="O34" s="21" t="str">
        <f aca="false">IF(OR(C34="",D34=""),"",IF(H34="",C34,H34)*IF(I34="",D34,I34)*IF(J34="",N(E34),J34)/1000)</f>
        <v/>
      </c>
      <c r="P34" s="21" t="str">
        <f aca="false">IF(OR(C34="",D34=""),"",IF(H34="",C34,H34)*IF(I34="",D34,I34)*IF(K34="",N(F34),K34)/1000)</f>
        <v/>
      </c>
      <c r="Q34" s="21" t="str">
        <f aca="false">IF(M34="","",(M34+N34)-(O34+P34))</f>
        <v/>
      </c>
      <c r="R34" s="21" t="str">
        <f aca="false">IF(N34="","",N34-P34)</f>
        <v/>
      </c>
      <c r="S34" s="22" t="str">
        <f aca="false">IF(OR(Q34="",'Start Here'!$C$5=""),"",Q34*30*'Start Here'!$C$5)</f>
        <v/>
      </c>
      <c r="T34" s="23" t="str">
        <f aca="false">IF(OR(S34="",N(L34)=0),"",IF(S34&lt;=0,"n/a",L34/S34))</f>
        <v/>
      </c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20"/>
      <c r="M35" s="21" t="str">
        <f aca="false">IF(OR(C35="",D35=""),"",C35*D35*N(E35)/1000)</f>
        <v/>
      </c>
      <c r="N35" s="21" t="str">
        <f aca="false">IF(OR(C35="",D35=""),"",C35*D35*N(F35)/1000)</f>
        <v/>
      </c>
      <c r="O35" s="21" t="str">
        <f aca="false">IF(OR(C35="",D35=""),"",IF(H35="",C35,H35)*IF(I35="",D35,I35)*IF(J35="",N(E35),J35)/1000)</f>
        <v/>
      </c>
      <c r="P35" s="21" t="str">
        <f aca="false">IF(OR(C35="",D35=""),"",IF(H35="",C35,H35)*IF(I35="",D35,I35)*IF(K35="",N(F35),K35)/1000)</f>
        <v/>
      </c>
      <c r="Q35" s="21" t="str">
        <f aca="false">IF(M35="","",(M35+N35)-(O35+P35))</f>
        <v/>
      </c>
      <c r="R35" s="21" t="str">
        <f aca="false">IF(N35="","",N35-P35)</f>
        <v/>
      </c>
      <c r="S35" s="22" t="str">
        <f aca="false">IF(OR(Q35="",'Start Here'!$C$5=""),"",Q35*30*'Start Here'!$C$5)</f>
        <v/>
      </c>
      <c r="T35" s="23" t="str">
        <f aca="false">IF(OR(S35="",N(L35)=0),"",IF(S35&lt;=0,"n/a",L35/S35))</f>
        <v/>
      </c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20"/>
      <c r="M36" s="21" t="str">
        <f aca="false">IF(OR(C36="",D36=""),"",C36*D36*N(E36)/1000)</f>
        <v/>
      </c>
      <c r="N36" s="21" t="str">
        <f aca="false">IF(OR(C36="",D36=""),"",C36*D36*N(F36)/1000)</f>
        <v/>
      </c>
      <c r="O36" s="21" t="str">
        <f aca="false">IF(OR(C36="",D36=""),"",IF(H36="",C36,H36)*IF(I36="",D36,I36)*IF(J36="",N(E36),J36)/1000)</f>
        <v/>
      </c>
      <c r="P36" s="21" t="str">
        <f aca="false">IF(OR(C36="",D36=""),"",IF(H36="",C36,H36)*IF(I36="",D36,I36)*IF(K36="",N(F36),K36)/1000)</f>
        <v/>
      </c>
      <c r="Q36" s="21" t="str">
        <f aca="false">IF(M36="","",(M36+N36)-(O36+P36))</f>
        <v/>
      </c>
      <c r="R36" s="21" t="str">
        <f aca="false">IF(N36="","",N36-P36)</f>
        <v/>
      </c>
      <c r="S36" s="22" t="str">
        <f aca="false">IF(OR(Q36="",'Start Here'!$C$5=""),"",Q36*30*'Start Here'!$C$5)</f>
        <v/>
      </c>
      <c r="T36" s="23" t="str">
        <f aca="false">IF(OR(S36="",N(L36)=0),"",IF(S36&lt;=0,"n/a",L36/S36))</f>
        <v/>
      </c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20"/>
      <c r="M37" s="21" t="str">
        <f aca="false">IF(OR(C37="",D37=""),"",C37*D37*N(E37)/1000)</f>
        <v/>
      </c>
      <c r="N37" s="21" t="str">
        <f aca="false">IF(OR(C37="",D37=""),"",C37*D37*N(F37)/1000)</f>
        <v/>
      </c>
      <c r="O37" s="21" t="str">
        <f aca="false">IF(OR(C37="",D37=""),"",IF(H37="",C37,H37)*IF(I37="",D37,I37)*IF(J37="",N(E37),J37)/1000)</f>
        <v/>
      </c>
      <c r="P37" s="21" t="str">
        <f aca="false">IF(OR(C37="",D37=""),"",IF(H37="",C37,H37)*IF(I37="",D37,I37)*IF(K37="",N(F37),K37)/1000)</f>
        <v/>
      </c>
      <c r="Q37" s="21" t="str">
        <f aca="false">IF(M37="","",(M37+N37)-(O37+P37))</f>
        <v/>
      </c>
      <c r="R37" s="21" t="str">
        <f aca="false">IF(N37="","",N37-P37)</f>
        <v/>
      </c>
      <c r="S37" s="22" t="str">
        <f aca="false">IF(OR(Q37="",'Start Here'!$C$5=""),"",Q37*30*'Start Here'!$C$5)</f>
        <v/>
      </c>
      <c r="T37" s="23" t="str">
        <f aca="false">IF(OR(S37="",N(L37)=0),"",IF(S37&lt;=0,"n/a",L37/S37))</f>
        <v/>
      </c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20"/>
      <c r="M38" s="21" t="str">
        <f aca="false">IF(OR(C38="",D38=""),"",C38*D38*N(E38)/1000)</f>
        <v/>
      </c>
      <c r="N38" s="21" t="str">
        <f aca="false">IF(OR(C38="",D38=""),"",C38*D38*N(F38)/1000)</f>
        <v/>
      </c>
      <c r="O38" s="21" t="str">
        <f aca="false">IF(OR(C38="",D38=""),"",IF(H38="",C38,H38)*IF(I38="",D38,I38)*IF(J38="",N(E38),J38)/1000)</f>
        <v/>
      </c>
      <c r="P38" s="21" t="str">
        <f aca="false">IF(OR(C38="",D38=""),"",IF(H38="",C38,H38)*IF(I38="",D38,I38)*IF(K38="",N(F38),K38)/1000)</f>
        <v/>
      </c>
      <c r="Q38" s="21" t="str">
        <f aca="false">IF(M38="","",(M38+N38)-(O38+P38))</f>
        <v/>
      </c>
      <c r="R38" s="21" t="str">
        <f aca="false">IF(N38="","",N38-P38)</f>
        <v/>
      </c>
      <c r="S38" s="22" t="str">
        <f aca="false">IF(OR(Q38="",'Start Here'!$C$5=""),"",Q38*30*'Start Here'!$C$5)</f>
        <v/>
      </c>
      <c r="T38" s="23" t="str">
        <f aca="false">IF(OR(S38="",N(L38)=0),"",IF(S38&lt;=0,"n/a",L38/S38))</f>
        <v/>
      </c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20"/>
      <c r="M39" s="21" t="str">
        <f aca="false">IF(OR(C39="",D39=""),"",C39*D39*N(E39)/1000)</f>
        <v/>
      </c>
      <c r="N39" s="21" t="str">
        <f aca="false">IF(OR(C39="",D39=""),"",C39*D39*N(F39)/1000)</f>
        <v/>
      </c>
      <c r="O39" s="21" t="str">
        <f aca="false">IF(OR(C39="",D39=""),"",IF(H39="",C39,H39)*IF(I39="",D39,I39)*IF(J39="",N(E39),J39)/1000)</f>
        <v/>
      </c>
      <c r="P39" s="21" t="str">
        <f aca="false">IF(OR(C39="",D39=""),"",IF(H39="",C39,H39)*IF(I39="",D39,I39)*IF(K39="",N(F39),K39)/1000)</f>
        <v/>
      </c>
      <c r="Q39" s="21" t="str">
        <f aca="false">IF(M39="","",(M39+N39)-(O39+P39))</f>
        <v/>
      </c>
      <c r="R39" s="21" t="str">
        <f aca="false">IF(N39="","",N39-P39)</f>
        <v/>
      </c>
      <c r="S39" s="22" t="str">
        <f aca="false">IF(OR(Q39="",'Start Here'!$C$5=""),"",Q39*30*'Start Here'!$C$5)</f>
        <v/>
      </c>
      <c r="T39" s="23" t="str">
        <f aca="false">IF(OR(S39="",N(L39)=0),"",IF(S39&lt;=0,"n/a",L39/S39))</f>
        <v/>
      </c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20"/>
      <c r="M40" s="21" t="str">
        <f aca="false">IF(OR(C40="",D40=""),"",C40*D40*N(E40)/1000)</f>
        <v/>
      </c>
      <c r="N40" s="21" t="str">
        <f aca="false">IF(OR(C40="",D40=""),"",C40*D40*N(F40)/1000)</f>
        <v/>
      </c>
      <c r="O40" s="21" t="str">
        <f aca="false">IF(OR(C40="",D40=""),"",IF(H40="",C40,H40)*IF(I40="",D40,I40)*IF(J40="",N(E40),J40)/1000)</f>
        <v/>
      </c>
      <c r="P40" s="21" t="str">
        <f aca="false">IF(OR(C40="",D40=""),"",IF(H40="",C40,H40)*IF(I40="",D40,I40)*IF(K40="",N(F40),K40)/1000)</f>
        <v/>
      </c>
      <c r="Q40" s="21" t="str">
        <f aca="false">IF(M40="","",(M40+N40)-(O40+P40))</f>
        <v/>
      </c>
      <c r="R40" s="21" t="str">
        <f aca="false">IF(N40="","",N40-P40)</f>
        <v/>
      </c>
      <c r="S40" s="22" t="str">
        <f aca="false">IF(OR(Q40="",'Start Here'!$C$5=""),"",Q40*30*'Start Here'!$C$5)</f>
        <v/>
      </c>
      <c r="T40" s="23" t="str">
        <f aca="false">IF(OR(S40="",N(L40)=0),"",IF(S40&lt;=0,"n/a",L40/S40))</f>
        <v/>
      </c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20"/>
      <c r="M41" s="21" t="str">
        <f aca="false">IF(OR(C41="",D41=""),"",C41*D41*N(E41)/1000)</f>
        <v/>
      </c>
      <c r="N41" s="21" t="str">
        <f aca="false">IF(OR(C41="",D41=""),"",C41*D41*N(F41)/1000)</f>
        <v/>
      </c>
      <c r="O41" s="21" t="str">
        <f aca="false">IF(OR(C41="",D41=""),"",IF(H41="",C41,H41)*IF(I41="",D41,I41)*IF(J41="",N(E41),J41)/1000)</f>
        <v/>
      </c>
      <c r="P41" s="21" t="str">
        <f aca="false">IF(OR(C41="",D41=""),"",IF(H41="",C41,H41)*IF(I41="",D41,I41)*IF(K41="",N(F41),K41)/1000)</f>
        <v/>
      </c>
      <c r="Q41" s="21" t="str">
        <f aca="false">IF(M41="","",(M41+N41)-(O41+P41))</f>
        <v/>
      </c>
      <c r="R41" s="21" t="str">
        <f aca="false">IF(N41="","",N41-P41)</f>
        <v/>
      </c>
      <c r="S41" s="22" t="str">
        <f aca="false">IF(OR(Q41="",'Start Here'!$C$5=""),"",Q41*30*'Start Here'!$C$5)</f>
        <v/>
      </c>
      <c r="T41" s="23" t="str">
        <f aca="false">IF(OR(S41="",N(L41)=0),"",IF(S41&lt;=0,"n/a",L41/S41))</f>
        <v/>
      </c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20"/>
      <c r="M42" s="21" t="str">
        <f aca="false">IF(OR(C42="",D42=""),"",C42*D42*N(E42)/1000)</f>
        <v/>
      </c>
      <c r="N42" s="21" t="str">
        <f aca="false">IF(OR(C42="",D42=""),"",C42*D42*N(F42)/1000)</f>
        <v/>
      </c>
      <c r="O42" s="21" t="str">
        <f aca="false">IF(OR(C42="",D42=""),"",IF(H42="",C42,H42)*IF(I42="",D42,I42)*IF(J42="",N(E42),J42)/1000)</f>
        <v/>
      </c>
      <c r="P42" s="21" t="str">
        <f aca="false">IF(OR(C42="",D42=""),"",IF(H42="",C42,H42)*IF(I42="",D42,I42)*IF(K42="",N(F42),K42)/1000)</f>
        <v/>
      </c>
      <c r="Q42" s="21" t="str">
        <f aca="false">IF(M42="","",(M42+N42)-(O42+P42))</f>
        <v/>
      </c>
      <c r="R42" s="21" t="str">
        <f aca="false">IF(N42="","",N42-P42)</f>
        <v/>
      </c>
      <c r="S42" s="22" t="str">
        <f aca="false">IF(OR(Q42="",'Start Here'!$C$5=""),"",Q42*30*'Start Here'!$C$5)</f>
        <v/>
      </c>
      <c r="T42" s="23" t="str">
        <f aca="false">IF(OR(S42="",N(L42)=0),"",IF(S42&lt;=0,"n/a",L42/S42))</f>
        <v/>
      </c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20"/>
      <c r="M43" s="21" t="str">
        <f aca="false">IF(OR(C43="",D43=""),"",C43*D43*N(E43)/1000)</f>
        <v/>
      </c>
      <c r="N43" s="21" t="str">
        <f aca="false">IF(OR(C43="",D43=""),"",C43*D43*N(F43)/1000)</f>
        <v/>
      </c>
      <c r="O43" s="21" t="str">
        <f aca="false">IF(OR(C43="",D43=""),"",IF(H43="",C43,H43)*IF(I43="",D43,I43)*IF(J43="",N(E43),J43)/1000)</f>
        <v/>
      </c>
      <c r="P43" s="21" t="str">
        <f aca="false">IF(OR(C43="",D43=""),"",IF(H43="",C43,H43)*IF(I43="",D43,I43)*IF(K43="",N(F43),K43)/1000)</f>
        <v/>
      </c>
      <c r="Q43" s="21" t="str">
        <f aca="false">IF(M43="","",(M43+N43)-(O43+P43))</f>
        <v/>
      </c>
      <c r="R43" s="21" t="str">
        <f aca="false">IF(N43="","",N43-P43)</f>
        <v/>
      </c>
      <c r="S43" s="22" t="str">
        <f aca="false">IF(OR(Q43="",'Start Here'!$C$5=""),"",Q43*30*'Start Here'!$C$5)</f>
        <v/>
      </c>
      <c r="T43" s="23" t="str">
        <f aca="false">IF(OR(S43="",N(L43)=0),"",IF(S43&lt;=0,"n/a",L43/S43))</f>
        <v/>
      </c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20"/>
      <c r="M44" s="21" t="str">
        <f aca="false">IF(OR(C44="",D44=""),"",C44*D44*N(E44)/1000)</f>
        <v/>
      </c>
      <c r="N44" s="21" t="str">
        <f aca="false">IF(OR(C44="",D44=""),"",C44*D44*N(F44)/1000)</f>
        <v/>
      </c>
      <c r="O44" s="21" t="str">
        <f aca="false">IF(OR(C44="",D44=""),"",IF(H44="",C44,H44)*IF(I44="",D44,I44)*IF(J44="",N(E44),J44)/1000)</f>
        <v/>
      </c>
      <c r="P44" s="21" t="str">
        <f aca="false">IF(OR(C44="",D44=""),"",IF(H44="",C44,H44)*IF(I44="",D44,I44)*IF(K44="",N(F44),K44)/1000)</f>
        <v/>
      </c>
      <c r="Q44" s="21" t="str">
        <f aca="false">IF(M44="","",(M44+N44)-(O44+P44))</f>
        <v/>
      </c>
      <c r="R44" s="21" t="str">
        <f aca="false">IF(N44="","",N44-P44)</f>
        <v/>
      </c>
      <c r="S44" s="22" t="str">
        <f aca="false">IF(OR(Q44="",'Start Here'!$C$5=""),"",Q44*30*'Start Here'!$C$5)</f>
        <v/>
      </c>
      <c r="T44" s="23" t="str">
        <f aca="false">IF(OR(S44="",N(L44)=0),"",IF(S44&lt;=0,"n/a",L44/S44))</f>
        <v/>
      </c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20"/>
      <c r="M45" s="21" t="str">
        <f aca="false">IF(OR(C45="",D45=""),"",C45*D45*N(E45)/1000)</f>
        <v/>
      </c>
      <c r="N45" s="21" t="str">
        <f aca="false">IF(OR(C45="",D45=""),"",C45*D45*N(F45)/1000)</f>
        <v/>
      </c>
      <c r="O45" s="21" t="str">
        <f aca="false">IF(OR(C45="",D45=""),"",IF(H45="",C45,H45)*IF(I45="",D45,I45)*IF(J45="",N(E45),J45)/1000)</f>
        <v/>
      </c>
      <c r="P45" s="21" t="str">
        <f aca="false">IF(OR(C45="",D45=""),"",IF(H45="",C45,H45)*IF(I45="",D45,I45)*IF(K45="",N(F45),K45)/1000)</f>
        <v/>
      </c>
      <c r="Q45" s="21" t="str">
        <f aca="false">IF(M45="","",(M45+N45)-(O45+P45))</f>
        <v/>
      </c>
      <c r="R45" s="21" t="str">
        <f aca="false">IF(N45="","",N45-P45)</f>
        <v/>
      </c>
      <c r="S45" s="22" t="str">
        <f aca="false">IF(OR(Q45="",'Start Here'!$C$5=""),"",Q45*30*'Start Here'!$C$5)</f>
        <v/>
      </c>
      <c r="T45" s="23" t="str">
        <f aca="false">IF(OR(S45="",N(L45)=0),"",IF(S45&lt;=0,"n/a",L45/S45))</f>
        <v/>
      </c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20"/>
      <c r="M46" s="21" t="str">
        <f aca="false">IF(OR(C46="",D46=""),"",C46*D46*N(E46)/1000)</f>
        <v/>
      </c>
      <c r="N46" s="21" t="str">
        <f aca="false">IF(OR(C46="",D46=""),"",C46*D46*N(F46)/1000)</f>
        <v/>
      </c>
      <c r="O46" s="21" t="str">
        <f aca="false">IF(OR(C46="",D46=""),"",IF(H46="",C46,H46)*IF(I46="",D46,I46)*IF(J46="",N(E46),J46)/1000)</f>
        <v/>
      </c>
      <c r="P46" s="21" t="str">
        <f aca="false">IF(OR(C46="",D46=""),"",IF(H46="",C46,H46)*IF(I46="",D46,I46)*IF(K46="",N(F46),K46)/1000)</f>
        <v/>
      </c>
      <c r="Q46" s="21" t="str">
        <f aca="false">IF(M46="","",(M46+N46)-(O46+P46))</f>
        <v/>
      </c>
      <c r="R46" s="21" t="str">
        <f aca="false">IF(N46="","",N46-P46)</f>
        <v/>
      </c>
      <c r="S46" s="22" t="str">
        <f aca="false">IF(OR(Q46="",'Start Here'!$C$5=""),"",Q46*30*'Start Here'!$C$5)</f>
        <v/>
      </c>
      <c r="T46" s="23" t="str">
        <f aca="false">IF(OR(S46="",N(L46)=0),"",IF(S46&lt;=0,"n/a",L46/S46))</f>
        <v/>
      </c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20"/>
      <c r="M47" s="21" t="str">
        <f aca="false">IF(OR(C47="",D47=""),"",C47*D47*N(E47)/1000)</f>
        <v/>
      </c>
      <c r="N47" s="21" t="str">
        <f aca="false">IF(OR(C47="",D47=""),"",C47*D47*N(F47)/1000)</f>
        <v/>
      </c>
      <c r="O47" s="21" t="str">
        <f aca="false">IF(OR(C47="",D47=""),"",IF(H47="",C47,H47)*IF(I47="",D47,I47)*IF(J47="",N(E47),J47)/1000)</f>
        <v/>
      </c>
      <c r="P47" s="21" t="str">
        <f aca="false">IF(OR(C47="",D47=""),"",IF(H47="",C47,H47)*IF(I47="",D47,I47)*IF(K47="",N(F47),K47)/1000)</f>
        <v/>
      </c>
      <c r="Q47" s="21" t="str">
        <f aca="false">IF(M47="","",(M47+N47)-(O47+P47))</f>
        <v/>
      </c>
      <c r="R47" s="21" t="str">
        <f aca="false">IF(N47="","",N47-P47)</f>
        <v/>
      </c>
      <c r="S47" s="22" t="str">
        <f aca="false">IF(OR(Q47="",'Start Here'!$C$5=""),"",Q47*30*'Start Here'!$C$5)</f>
        <v/>
      </c>
      <c r="T47" s="23" t="str">
        <f aca="false">IF(OR(S47="",N(L47)=0),"",IF(S47&lt;=0,"n/a",L47/S47))</f>
        <v/>
      </c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20"/>
      <c r="M48" s="21" t="str">
        <f aca="false">IF(OR(C48="",D48=""),"",C48*D48*N(E48)/1000)</f>
        <v/>
      </c>
      <c r="N48" s="21" t="str">
        <f aca="false">IF(OR(C48="",D48=""),"",C48*D48*N(F48)/1000)</f>
        <v/>
      </c>
      <c r="O48" s="21" t="str">
        <f aca="false">IF(OR(C48="",D48=""),"",IF(H48="",C48,H48)*IF(I48="",D48,I48)*IF(J48="",N(E48),J48)/1000)</f>
        <v/>
      </c>
      <c r="P48" s="21" t="str">
        <f aca="false">IF(OR(C48="",D48=""),"",IF(H48="",C48,H48)*IF(I48="",D48,I48)*IF(K48="",N(F48),K48)/1000)</f>
        <v/>
      </c>
      <c r="Q48" s="21" t="str">
        <f aca="false">IF(M48="","",(M48+N48)-(O48+P48))</f>
        <v/>
      </c>
      <c r="R48" s="21" t="str">
        <f aca="false">IF(N48="","",N48-P48)</f>
        <v/>
      </c>
      <c r="S48" s="22" t="str">
        <f aca="false">IF(OR(Q48="",'Start Here'!$C$5=""),"",Q48*30*'Start Here'!$C$5)</f>
        <v/>
      </c>
      <c r="T48" s="23" t="str">
        <f aca="false">IF(OR(S48="",N(L48)=0),"",IF(S48&lt;=0,"n/a",L48/S48))</f>
        <v/>
      </c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20"/>
      <c r="M49" s="21" t="str">
        <f aca="false">IF(OR(C49="",D49=""),"",C49*D49*N(E49)/1000)</f>
        <v/>
      </c>
      <c r="N49" s="21" t="str">
        <f aca="false">IF(OR(C49="",D49=""),"",C49*D49*N(F49)/1000)</f>
        <v/>
      </c>
      <c r="O49" s="21" t="str">
        <f aca="false">IF(OR(C49="",D49=""),"",IF(H49="",C49,H49)*IF(I49="",D49,I49)*IF(J49="",N(E49),J49)/1000)</f>
        <v/>
      </c>
      <c r="P49" s="21" t="str">
        <f aca="false">IF(OR(C49="",D49=""),"",IF(H49="",C49,H49)*IF(I49="",D49,I49)*IF(K49="",N(F49),K49)/1000)</f>
        <v/>
      </c>
      <c r="Q49" s="21" t="str">
        <f aca="false">IF(M49="","",(M49+N49)-(O49+P49))</f>
        <v/>
      </c>
      <c r="R49" s="21" t="str">
        <f aca="false">IF(N49="","",N49-P49)</f>
        <v/>
      </c>
      <c r="S49" s="22" t="str">
        <f aca="false">IF(OR(Q49="",'Start Here'!$C$5=""),"",Q49*30*'Start Here'!$C$5)</f>
        <v/>
      </c>
      <c r="T49" s="23" t="str">
        <f aca="false">IF(OR(S49="",N(L49)=0),"",IF(S49&lt;=0,"n/a",L49/S49))</f>
        <v/>
      </c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20"/>
      <c r="M50" s="21" t="str">
        <f aca="false">IF(OR(C50="",D50=""),"",C50*D50*N(E50)/1000)</f>
        <v/>
      </c>
      <c r="N50" s="21" t="str">
        <f aca="false">IF(OR(C50="",D50=""),"",C50*D50*N(F50)/1000)</f>
        <v/>
      </c>
      <c r="O50" s="21" t="str">
        <f aca="false">IF(OR(C50="",D50=""),"",IF(H50="",C50,H50)*IF(I50="",D50,I50)*IF(J50="",N(E50),J50)/1000)</f>
        <v/>
      </c>
      <c r="P50" s="21" t="str">
        <f aca="false">IF(OR(C50="",D50=""),"",IF(H50="",C50,H50)*IF(I50="",D50,I50)*IF(K50="",N(F50),K50)/1000)</f>
        <v/>
      </c>
      <c r="Q50" s="21" t="str">
        <f aca="false">IF(M50="","",(M50+N50)-(O50+P50))</f>
        <v/>
      </c>
      <c r="R50" s="21" t="str">
        <f aca="false">IF(N50="","",N50-P50)</f>
        <v/>
      </c>
      <c r="S50" s="22" t="str">
        <f aca="false">IF(OR(Q50="",'Start Here'!$C$5=""),"",Q50*30*'Start Here'!$C$5)</f>
        <v/>
      </c>
      <c r="T50" s="23" t="str">
        <f aca="false">IF(OR(S50="",N(L50)=0),"",IF(S50&lt;=0,"n/a",L50/S50))</f>
        <v/>
      </c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20"/>
      <c r="M51" s="21" t="str">
        <f aca="false">IF(OR(C51="",D51=""),"",C51*D51*N(E51)/1000)</f>
        <v/>
      </c>
      <c r="N51" s="21" t="str">
        <f aca="false">IF(OR(C51="",D51=""),"",C51*D51*N(F51)/1000)</f>
        <v/>
      </c>
      <c r="O51" s="21" t="str">
        <f aca="false">IF(OR(C51="",D51=""),"",IF(H51="",C51,H51)*IF(I51="",D51,I51)*IF(J51="",N(E51),J51)/1000)</f>
        <v/>
      </c>
      <c r="P51" s="21" t="str">
        <f aca="false">IF(OR(C51="",D51=""),"",IF(H51="",C51,H51)*IF(I51="",D51,I51)*IF(K51="",N(F51),K51)/1000)</f>
        <v/>
      </c>
      <c r="Q51" s="21" t="str">
        <f aca="false">IF(M51="","",(M51+N51)-(O51+P51))</f>
        <v/>
      </c>
      <c r="R51" s="21" t="str">
        <f aca="false">IF(N51="","",N51-P51)</f>
        <v/>
      </c>
      <c r="S51" s="22" t="str">
        <f aca="false">IF(OR(Q51="",'Start Here'!$C$5=""),"",Q51*30*'Start Here'!$C$5)</f>
        <v/>
      </c>
      <c r="T51" s="23" t="str">
        <f aca="false">IF(OR(S51="",N(L51)=0),"",IF(S51&lt;=0,"n/a",L51/S51))</f>
        <v/>
      </c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20"/>
      <c r="M52" s="21" t="str">
        <f aca="false">IF(OR(C52="",D52=""),"",C52*D52*N(E52)/1000)</f>
        <v/>
      </c>
      <c r="N52" s="21" t="str">
        <f aca="false">IF(OR(C52="",D52=""),"",C52*D52*N(F52)/1000)</f>
        <v/>
      </c>
      <c r="O52" s="21" t="str">
        <f aca="false">IF(OR(C52="",D52=""),"",IF(H52="",C52,H52)*IF(I52="",D52,I52)*IF(J52="",N(E52),J52)/1000)</f>
        <v/>
      </c>
      <c r="P52" s="21" t="str">
        <f aca="false">IF(OR(C52="",D52=""),"",IF(H52="",C52,H52)*IF(I52="",D52,I52)*IF(K52="",N(F52),K52)/1000)</f>
        <v/>
      </c>
      <c r="Q52" s="21" t="str">
        <f aca="false">IF(M52="","",(M52+N52)-(O52+P52))</f>
        <v/>
      </c>
      <c r="R52" s="21" t="str">
        <f aca="false">IF(N52="","",N52-P52)</f>
        <v/>
      </c>
      <c r="S52" s="22" t="str">
        <f aca="false">IF(OR(Q52="",'Start Here'!$C$5=""),"",Q52*30*'Start Here'!$C$5)</f>
        <v/>
      </c>
      <c r="T52" s="23" t="str">
        <f aca="false">IF(OR(S52="",N(L52)=0),"",IF(S52&lt;=0,"n/a",L52/S52))</f>
        <v/>
      </c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20"/>
      <c r="M53" s="21" t="str">
        <f aca="false">IF(OR(C53="",D53=""),"",C53*D53*N(E53)/1000)</f>
        <v/>
      </c>
      <c r="N53" s="21" t="str">
        <f aca="false">IF(OR(C53="",D53=""),"",C53*D53*N(F53)/1000)</f>
        <v/>
      </c>
      <c r="O53" s="21" t="str">
        <f aca="false">IF(OR(C53="",D53=""),"",IF(H53="",C53,H53)*IF(I53="",D53,I53)*IF(J53="",N(E53),J53)/1000)</f>
        <v/>
      </c>
      <c r="P53" s="21" t="str">
        <f aca="false">IF(OR(C53="",D53=""),"",IF(H53="",C53,H53)*IF(I53="",D53,I53)*IF(K53="",N(F53),K53)/1000)</f>
        <v/>
      </c>
      <c r="Q53" s="21" t="str">
        <f aca="false">IF(M53="","",(M53+N53)-(O53+P53))</f>
        <v/>
      </c>
      <c r="R53" s="21" t="str">
        <f aca="false">IF(N53="","",N53-P53)</f>
        <v/>
      </c>
      <c r="S53" s="22" t="str">
        <f aca="false">IF(OR(Q53="",'Start Here'!$C$5=""),"",Q53*30*'Start Here'!$C$5)</f>
        <v/>
      </c>
      <c r="T53" s="23" t="str">
        <f aca="false">IF(OR(S53="",N(L53)=0),"",IF(S53&lt;=0,"n/a",L53/S53))</f>
        <v/>
      </c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20"/>
      <c r="M54" s="21" t="str">
        <f aca="false">IF(OR(C54="",D54=""),"",C54*D54*N(E54)/1000)</f>
        <v/>
      </c>
      <c r="N54" s="21" t="str">
        <f aca="false">IF(OR(C54="",D54=""),"",C54*D54*N(F54)/1000)</f>
        <v/>
      </c>
      <c r="O54" s="21" t="str">
        <f aca="false">IF(OR(C54="",D54=""),"",IF(H54="",C54,H54)*IF(I54="",D54,I54)*IF(J54="",N(E54),J54)/1000)</f>
        <v/>
      </c>
      <c r="P54" s="21" t="str">
        <f aca="false">IF(OR(C54="",D54=""),"",IF(H54="",C54,H54)*IF(I54="",D54,I54)*IF(K54="",N(F54),K54)/1000)</f>
        <v/>
      </c>
      <c r="Q54" s="21" t="str">
        <f aca="false">IF(M54="","",(M54+N54)-(O54+P54))</f>
        <v/>
      </c>
      <c r="R54" s="21" t="str">
        <f aca="false">IF(N54="","",N54-P54)</f>
        <v/>
      </c>
      <c r="S54" s="22" t="str">
        <f aca="false">IF(OR(Q54="",'Start Here'!$C$5=""),"",Q54*30*'Start Here'!$C$5)</f>
        <v/>
      </c>
      <c r="T54" s="23" t="str">
        <f aca="false">IF(OR(S54="",N(L54)=0),"",IF(S54&lt;=0,"n/a",L54/S54))</f>
        <v/>
      </c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20"/>
      <c r="M55" s="21" t="str">
        <f aca="false">IF(OR(C55="",D55=""),"",C55*D55*N(E55)/1000)</f>
        <v/>
      </c>
      <c r="N55" s="21" t="str">
        <f aca="false">IF(OR(C55="",D55=""),"",C55*D55*N(F55)/1000)</f>
        <v/>
      </c>
      <c r="O55" s="21" t="str">
        <f aca="false">IF(OR(C55="",D55=""),"",IF(H55="",C55,H55)*IF(I55="",D55,I55)*IF(J55="",N(E55),J55)/1000)</f>
        <v/>
      </c>
      <c r="P55" s="21" t="str">
        <f aca="false">IF(OR(C55="",D55=""),"",IF(H55="",C55,H55)*IF(I55="",D55,I55)*IF(K55="",N(F55),K55)/1000)</f>
        <v/>
      </c>
      <c r="Q55" s="21" t="str">
        <f aca="false">IF(M55="","",(M55+N55)-(O55+P55))</f>
        <v/>
      </c>
      <c r="R55" s="21" t="str">
        <f aca="false">IF(N55="","",N55-P55)</f>
        <v/>
      </c>
      <c r="S55" s="22" t="str">
        <f aca="false">IF(OR(Q55="",'Start Here'!$C$5=""),"",Q55*30*'Start Here'!$C$5)</f>
        <v/>
      </c>
      <c r="T55" s="23" t="str">
        <f aca="false">IF(OR(S55="",N(L55)=0),"",IF(S55&lt;=0,"n/a",L55/S55))</f>
        <v/>
      </c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20"/>
      <c r="M56" s="21" t="str">
        <f aca="false">IF(OR(C56="",D56=""),"",C56*D56*N(E56)/1000)</f>
        <v/>
      </c>
      <c r="N56" s="21" t="str">
        <f aca="false">IF(OR(C56="",D56=""),"",C56*D56*N(F56)/1000)</f>
        <v/>
      </c>
      <c r="O56" s="21" t="str">
        <f aca="false">IF(OR(C56="",D56=""),"",IF(H56="",C56,H56)*IF(I56="",D56,I56)*IF(J56="",N(E56),J56)/1000)</f>
        <v/>
      </c>
      <c r="P56" s="21" t="str">
        <f aca="false">IF(OR(C56="",D56=""),"",IF(H56="",C56,H56)*IF(I56="",D56,I56)*IF(K56="",N(F56),K56)/1000)</f>
        <v/>
      </c>
      <c r="Q56" s="21" t="str">
        <f aca="false">IF(M56="","",(M56+N56)-(O56+P56))</f>
        <v/>
      </c>
      <c r="R56" s="21" t="str">
        <f aca="false">IF(N56="","",N56-P56)</f>
        <v/>
      </c>
      <c r="S56" s="22" t="str">
        <f aca="false">IF(OR(Q56="",'Start Here'!$C$5=""),"",Q56*30*'Start Here'!$C$5)</f>
        <v/>
      </c>
      <c r="T56" s="23" t="str">
        <f aca="false">IF(OR(S56="",N(L56)=0),"",IF(S56&lt;=0,"n/a",L56/S56))</f>
        <v/>
      </c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20"/>
      <c r="M57" s="21" t="str">
        <f aca="false">IF(OR(C57="",D57=""),"",C57*D57*N(E57)/1000)</f>
        <v/>
      </c>
      <c r="N57" s="21" t="str">
        <f aca="false">IF(OR(C57="",D57=""),"",C57*D57*N(F57)/1000)</f>
        <v/>
      </c>
      <c r="O57" s="21" t="str">
        <f aca="false">IF(OR(C57="",D57=""),"",IF(H57="",C57,H57)*IF(I57="",D57,I57)*IF(J57="",N(E57),J57)/1000)</f>
        <v/>
      </c>
      <c r="P57" s="21" t="str">
        <f aca="false">IF(OR(C57="",D57=""),"",IF(H57="",C57,H57)*IF(I57="",D57,I57)*IF(K57="",N(F57),K57)/1000)</f>
        <v/>
      </c>
      <c r="Q57" s="21" t="str">
        <f aca="false">IF(M57="","",(M57+N57)-(O57+P57))</f>
        <v/>
      </c>
      <c r="R57" s="21" t="str">
        <f aca="false">IF(N57="","",N57-P57)</f>
        <v/>
      </c>
      <c r="S57" s="22" t="str">
        <f aca="false">IF(OR(Q57="",'Start Here'!$C$5=""),"",Q57*30*'Start Here'!$C$5)</f>
        <v/>
      </c>
      <c r="T57" s="23" t="str">
        <f aca="false">IF(OR(S57="",N(L57)=0),"",IF(S57&lt;=0,"n/a",L57/S57))</f>
        <v/>
      </c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0"/>
      <c r="M58" s="21" t="str">
        <f aca="false">IF(OR(C58="",D58=""),"",C58*D58*N(E58)/1000)</f>
        <v/>
      </c>
      <c r="N58" s="21" t="str">
        <f aca="false">IF(OR(C58="",D58=""),"",C58*D58*N(F58)/1000)</f>
        <v/>
      </c>
      <c r="O58" s="21" t="str">
        <f aca="false">IF(OR(C58="",D58=""),"",IF(H58="",C58,H58)*IF(I58="",D58,I58)*IF(J58="",N(E58),J58)/1000)</f>
        <v/>
      </c>
      <c r="P58" s="21" t="str">
        <f aca="false">IF(OR(C58="",D58=""),"",IF(H58="",C58,H58)*IF(I58="",D58,I58)*IF(K58="",N(F58),K58)/1000)</f>
        <v/>
      </c>
      <c r="Q58" s="21" t="str">
        <f aca="false">IF(M58="","",(M58+N58)-(O58+P58))</f>
        <v/>
      </c>
      <c r="R58" s="21" t="str">
        <f aca="false">IF(N58="","",N58-P58)</f>
        <v/>
      </c>
      <c r="S58" s="22" t="str">
        <f aca="false">IF(OR(Q58="",'Start Here'!$C$5=""),"",Q58*30*'Start Here'!$C$5)</f>
        <v/>
      </c>
      <c r="T58" s="23" t="str">
        <f aca="false">IF(OR(S58="",N(L58)=0),"",IF(S58&lt;=0,"n/a",L58/S58))</f>
        <v/>
      </c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20"/>
      <c r="M59" s="21" t="str">
        <f aca="false">IF(OR(C59="",D59=""),"",C59*D59*N(E59)/1000)</f>
        <v/>
      </c>
      <c r="N59" s="21" t="str">
        <f aca="false">IF(OR(C59="",D59=""),"",C59*D59*N(F59)/1000)</f>
        <v/>
      </c>
      <c r="O59" s="21" t="str">
        <f aca="false">IF(OR(C59="",D59=""),"",IF(H59="",C59,H59)*IF(I59="",D59,I59)*IF(J59="",N(E59),J59)/1000)</f>
        <v/>
      </c>
      <c r="P59" s="21" t="str">
        <f aca="false">IF(OR(C59="",D59=""),"",IF(H59="",C59,H59)*IF(I59="",D59,I59)*IF(K59="",N(F59),K59)/1000)</f>
        <v/>
      </c>
      <c r="Q59" s="21" t="str">
        <f aca="false">IF(M59="","",(M59+N59)-(O59+P59))</f>
        <v/>
      </c>
      <c r="R59" s="21" t="str">
        <f aca="false">IF(N59="","",N59-P59)</f>
        <v/>
      </c>
      <c r="S59" s="22" t="str">
        <f aca="false">IF(OR(Q59="",'Start Here'!$C$5=""),"",Q59*30*'Start Here'!$C$5)</f>
        <v/>
      </c>
      <c r="T59" s="23" t="str">
        <f aca="false">IF(OR(S59="",N(L59)=0),"",IF(S59&lt;=0,"n/a",L59/S59))</f>
        <v/>
      </c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20"/>
      <c r="M60" s="21" t="str">
        <f aca="false">IF(OR(C60="",D60=""),"",C60*D60*N(E60)/1000)</f>
        <v/>
      </c>
      <c r="N60" s="21" t="str">
        <f aca="false">IF(OR(C60="",D60=""),"",C60*D60*N(F60)/1000)</f>
        <v/>
      </c>
      <c r="O60" s="21" t="str">
        <f aca="false">IF(OR(C60="",D60=""),"",IF(H60="",C60,H60)*IF(I60="",D60,I60)*IF(J60="",N(E60),J60)/1000)</f>
        <v/>
      </c>
      <c r="P60" s="21" t="str">
        <f aca="false">IF(OR(C60="",D60=""),"",IF(H60="",C60,H60)*IF(I60="",D60,I60)*IF(K60="",N(F60),K60)/1000)</f>
        <v/>
      </c>
      <c r="Q60" s="21" t="str">
        <f aca="false">IF(M60="","",(M60+N60)-(O60+P60))</f>
        <v/>
      </c>
      <c r="R60" s="21" t="str">
        <f aca="false">IF(N60="","",N60-P60)</f>
        <v/>
      </c>
      <c r="S60" s="22" t="str">
        <f aca="false">IF(OR(Q60="",'Start Here'!$C$5=""),"",Q60*30*'Start Here'!$C$5)</f>
        <v/>
      </c>
      <c r="T60" s="23" t="str">
        <f aca="false">IF(OR(S60="",N(L60)=0),"",IF(S60&lt;=0,"n/a",L60/S60))</f>
        <v/>
      </c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20"/>
      <c r="M61" s="21" t="str">
        <f aca="false">IF(OR(C61="",D61=""),"",C61*D61*N(E61)/1000)</f>
        <v/>
      </c>
      <c r="N61" s="21" t="str">
        <f aca="false">IF(OR(C61="",D61=""),"",C61*D61*N(F61)/1000)</f>
        <v/>
      </c>
      <c r="O61" s="21" t="str">
        <f aca="false">IF(OR(C61="",D61=""),"",IF(H61="",C61,H61)*IF(I61="",D61,I61)*IF(J61="",N(E61),J61)/1000)</f>
        <v/>
      </c>
      <c r="P61" s="21" t="str">
        <f aca="false">IF(OR(C61="",D61=""),"",IF(H61="",C61,H61)*IF(I61="",D61,I61)*IF(K61="",N(F61),K61)/1000)</f>
        <v/>
      </c>
      <c r="Q61" s="21" t="str">
        <f aca="false">IF(M61="","",(M61+N61)-(O61+P61))</f>
        <v/>
      </c>
      <c r="R61" s="21" t="str">
        <f aca="false">IF(N61="","",N61-P61)</f>
        <v/>
      </c>
      <c r="S61" s="22" t="str">
        <f aca="false">IF(OR(Q61="",'Start Here'!$C$5=""),"",Q61*30*'Start Here'!$C$5)</f>
        <v/>
      </c>
      <c r="T61" s="23" t="str">
        <f aca="false">IF(OR(S61="",N(L61)=0),"",IF(S61&lt;=0,"n/a",L61/S61))</f>
        <v/>
      </c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0"/>
      <c r="M62" s="21" t="str">
        <f aca="false">IF(OR(C62="",D62=""),"",C62*D62*N(E62)/1000)</f>
        <v/>
      </c>
      <c r="N62" s="21" t="str">
        <f aca="false">IF(OR(C62="",D62=""),"",C62*D62*N(F62)/1000)</f>
        <v/>
      </c>
      <c r="O62" s="21" t="str">
        <f aca="false">IF(OR(C62="",D62=""),"",IF(H62="",C62,H62)*IF(I62="",D62,I62)*IF(J62="",N(E62),J62)/1000)</f>
        <v/>
      </c>
      <c r="P62" s="21" t="str">
        <f aca="false">IF(OR(C62="",D62=""),"",IF(H62="",C62,H62)*IF(I62="",D62,I62)*IF(K62="",N(F62),K62)/1000)</f>
        <v/>
      </c>
      <c r="Q62" s="21" t="str">
        <f aca="false">IF(M62="","",(M62+N62)-(O62+P62))</f>
        <v/>
      </c>
      <c r="R62" s="21" t="str">
        <f aca="false">IF(N62="","",N62-P62)</f>
        <v/>
      </c>
      <c r="S62" s="22" t="str">
        <f aca="false">IF(OR(Q62="",'Start Here'!$C$5=""),"",Q62*30*'Start Here'!$C$5)</f>
        <v/>
      </c>
      <c r="T62" s="23" t="str">
        <f aca="false">IF(OR(S62="",N(L62)=0),"",IF(S62&lt;=0,"n/a",L62/S62))</f>
        <v/>
      </c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20"/>
      <c r="M63" s="21" t="str">
        <f aca="false">IF(OR(C63="",D63=""),"",C63*D63*N(E63)/1000)</f>
        <v/>
      </c>
      <c r="N63" s="21" t="str">
        <f aca="false">IF(OR(C63="",D63=""),"",C63*D63*N(F63)/1000)</f>
        <v/>
      </c>
      <c r="O63" s="21" t="str">
        <f aca="false">IF(OR(C63="",D63=""),"",IF(H63="",C63,H63)*IF(I63="",D63,I63)*IF(J63="",N(E63),J63)/1000)</f>
        <v/>
      </c>
      <c r="P63" s="21" t="str">
        <f aca="false">IF(OR(C63="",D63=""),"",IF(H63="",C63,H63)*IF(I63="",D63,I63)*IF(K63="",N(F63),K63)/1000)</f>
        <v/>
      </c>
      <c r="Q63" s="21" t="str">
        <f aca="false">IF(M63="","",(M63+N63)-(O63+P63))</f>
        <v/>
      </c>
      <c r="R63" s="21" t="str">
        <f aca="false">IF(N63="","",N63-P63)</f>
        <v/>
      </c>
      <c r="S63" s="22" t="str">
        <f aca="false">IF(OR(Q63="",'Start Here'!$C$5=""),"",Q63*30*'Start Here'!$C$5)</f>
        <v/>
      </c>
      <c r="T63" s="23" t="str">
        <f aca="false">IF(OR(S63="",N(L63)=0),"",IF(S63&lt;=0,"n/a",L63/S63))</f>
        <v/>
      </c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20"/>
      <c r="M64" s="21" t="str">
        <f aca="false">IF(OR(C64="",D64=""),"",C64*D64*N(E64)/1000)</f>
        <v/>
      </c>
      <c r="N64" s="21" t="str">
        <f aca="false">IF(OR(C64="",D64=""),"",C64*D64*N(F64)/1000)</f>
        <v/>
      </c>
      <c r="O64" s="21" t="str">
        <f aca="false">IF(OR(C64="",D64=""),"",IF(H64="",C64,H64)*IF(I64="",D64,I64)*IF(J64="",N(E64),J64)/1000)</f>
        <v/>
      </c>
      <c r="P64" s="21" t="str">
        <f aca="false">IF(OR(C64="",D64=""),"",IF(H64="",C64,H64)*IF(I64="",D64,I64)*IF(K64="",N(F64),K64)/1000)</f>
        <v/>
      </c>
      <c r="Q64" s="21" t="str">
        <f aca="false">IF(M64="","",(M64+N64)-(O64+P64))</f>
        <v/>
      </c>
      <c r="R64" s="21" t="str">
        <f aca="false">IF(N64="","",N64-P64)</f>
        <v/>
      </c>
      <c r="S64" s="22" t="str">
        <f aca="false">IF(OR(Q64="",'Start Here'!$C$5=""),"",Q64*30*'Start Here'!$C$5)</f>
        <v/>
      </c>
      <c r="T64" s="23" t="str">
        <f aca="false">IF(OR(S64="",N(L64)=0),"",IF(S64&lt;=0,"n/a",L64/S64))</f>
        <v/>
      </c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20"/>
      <c r="M65" s="21" t="str">
        <f aca="false">IF(OR(C65="",D65=""),"",C65*D65*N(E65)/1000)</f>
        <v/>
      </c>
      <c r="N65" s="21" t="str">
        <f aca="false">IF(OR(C65="",D65=""),"",C65*D65*N(F65)/1000)</f>
        <v/>
      </c>
      <c r="O65" s="21" t="str">
        <f aca="false">IF(OR(C65="",D65=""),"",IF(H65="",C65,H65)*IF(I65="",D65,I65)*IF(J65="",N(E65),J65)/1000)</f>
        <v/>
      </c>
      <c r="P65" s="21" t="str">
        <f aca="false">IF(OR(C65="",D65=""),"",IF(H65="",C65,H65)*IF(I65="",D65,I65)*IF(K65="",N(F65),K65)/1000)</f>
        <v/>
      </c>
      <c r="Q65" s="21" t="str">
        <f aca="false">IF(M65="","",(M65+N65)-(O65+P65))</f>
        <v/>
      </c>
      <c r="R65" s="21" t="str">
        <f aca="false">IF(N65="","",N65-P65)</f>
        <v/>
      </c>
      <c r="S65" s="22" t="str">
        <f aca="false">IF(OR(Q65="",'Start Here'!$C$5=""),"",Q65*30*'Start Here'!$C$5)</f>
        <v/>
      </c>
      <c r="T65" s="23" t="str">
        <f aca="false">IF(OR(S65="",N(L65)=0),"",IF(S65&lt;=0,"n/a",L65/S65))</f>
        <v/>
      </c>
    </row>
    <row r="66" customFormat="false" ht="15" hidden="false" customHeight="false" outlineLevel="0" collapsed="false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20"/>
      <c r="M66" s="21" t="str">
        <f aca="false">IF(OR(C66="",D66=""),"",C66*D66*N(E66)/1000)</f>
        <v/>
      </c>
      <c r="N66" s="21" t="str">
        <f aca="false">IF(OR(C66="",D66=""),"",C66*D66*N(F66)/1000)</f>
        <v/>
      </c>
      <c r="O66" s="21" t="str">
        <f aca="false">IF(OR(C66="",D66=""),"",IF(H66="",C66,H66)*IF(I66="",D66,I66)*IF(J66="",N(E66),J66)/1000)</f>
        <v/>
      </c>
      <c r="P66" s="21" t="str">
        <f aca="false">IF(OR(C66="",D66=""),"",IF(H66="",C66,H66)*IF(I66="",D66,I66)*IF(K66="",N(F66),K66)/1000)</f>
        <v/>
      </c>
      <c r="Q66" s="21" t="str">
        <f aca="false">IF(M66="","",(M66+N66)-(O66+P66))</f>
        <v/>
      </c>
      <c r="R66" s="21" t="str">
        <f aca="false">IF(N66="","",N66-P66)</f>
        <v/>
      </c>
      <c r="S66" s="22" t="str">
        <f aca="false">IF(OR(Q66="",'Start Here'!$C$5=""),"",Q66*30*'Start Here'!$C$5)</f>
        <v/>
      </c>
      <c r="T66" s="23" t="str">
        <f aca="false">IF(OR(S66="",N(L66)=0),"",IF(S66&lt;=0,"n/a",L66/S66))</f>
        <v/>
      </c>
    </row>
    <row r="67" customFormat="false" ht="15" hidden="false" customHeight="false" outlineLevel="0" collapsed="false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20"/>
      <c r="M67" s="21" t="str">
        <f aca="false">IF(OR(C67="",D67=""),"",C67*D67*N(E67)/1000)</f>
        <v/>
      </c>
      <c r="N67" s="21" t="str">
        <f aca="false">IF(OR(C67="",D67=""),"",C67*D67*N(F67)/1000)</f>
        <v/>
      </c>
      <c r="O67" s="21" t="str">
        <f aca="false">IF(OR(C67="",D67=""),"",IF(H67="",C67,H67)*IF(I67="",D67,I67)*IF(J67="",N(E67),J67)/1000)</f>
        <v/>
      </c>
      <c r="P67" s="21" t="str">
        <f aca="false">IF(OR(C67="",D67=""),"",IF(H67="",C67,H67)*IF(I67="",D67,I67)*IF(K67="",N(F67),K67)/1000)</f>
        <v/>
      </c>
      <c r="Q67" s="21" t="str">
        <f aca="false">IF(M67="","",(M67+N67)-(O67+P67))</f>
        <v/>
      </c>
      <c r="R67" s="21" t="str">
        <f aca="false">IF(N67="","",N67-P67)</f>
        <v/>
      </c>
      <c r="S67" s="22" t="str">
        <f aca="false">IF(OR(Q67="",'Start Here'!$C$5=""),"",Q67*30*'Start Here'!$C$5)</f>
        <v/>
      </c>
      <c r="T67" s="23" t="str">
        <f aca="false">IF(OR(S67="",N(L67)=0),"",IF(S67&lt;=0,"n/a",L67/S67))</f>
        <v/>
      </c>
    </row>
    <row r="68" customFormat="false" ht="15" hidden="false" customHeight="false" outlineLevel="0" collapsed="false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20"/>
      <c r="M68" s="21" t="str">
        <f aca="false">IF(OR(C68="",D68=""),"",C68*D68*N(E68)/1000)</f>
        <v/>
      </c>
      <c r="N68" s="21" t="str">
        <f aca="false">IF(OR(C68="",D68=""),"",C68*D68*N(F68)/1000)</f>
        <v/>
      </c>
      <c r="O68" s="21" t="str">
        <f aca="false">IF(OR(C68="",D68=""),"",IF(H68="",C68,H68)*IF(I68="",D68,I68)*IF(J68="",N(E68),J68)/1000)</f>
        <v/>
      </c>
      <c r="P68" s="21" t="str">
        <f aca="false">IF(OR(C68="",D68=""),"",IF(H68="",C68,H68)*IF(I68="",D68,I68)*IF(K68="",N(F68),K68)/1000)</f>
        <v/>
      </c>
      <c r="Q68" s="21" t="str">
        <f aca="false">IF(M68="","",(M68+N68)-(O68+P68))</f>
        <v/>
      </c>
      <c r="R68" s="21" t="str">
        <f aca="false">IF(N68="","",N68-P68)</f>
        <v/>
      </c>
      <c r="S68" s="22" t="str">
        <f aca="false">IF(OR(Q68="",'Start Here'!$C$5=""),"",Q68*30*'Start Here'!$C$5)</f>
        <v/>
      </c>
      <c r="T68" s="23" t="str">
        <f aca="false">IF(OR(S68="",N(L68)=0),"",IF(S68&lt;=0,"n/a",L68/S68))</f>
        <v/>
      </c>
    </row>
    <row r="69" customFormat="false" ht="15" hidden="false" customHeight="false" outlineLevel="0" collapsed="false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20"/>
      <c r="M69" s="21" t="str">
        <f aca="false">IF(OR(C69="",D69=""),"",C69*D69*N(E69)/1000)</f>
        <v/>
      </c>
      <c r="N69" s="21" t="str">
        <f aca="false">IF(OR(C69="",D69=""),"",C69*D69*N(F69)/1000)</f>
        <v/>
      </c>
      <c r="O69" s="21" t="str">
        <f aca="false">IF(OR(C69="",D69=""),"",IF(H69="",C69,H69)*IF(I69="",D69,I69)*IF(J69="",N(E69),J69)/1000)</f>
        <v/>
      </c>
      <c r="P69" s="21" t="str">
        <f aca="false">IF(OR(C69="",D69=""),"",IF(H69="",C69,H69)*IF(I69="",D69,I69)*IF(K69="",N(F69),K69)/1000)</f>
        <v/>
      </c>
      <c r="Q69" s="21" t="str">
        <f aca="false">IF(M69="","",(M69+N69)-(O69+P69))</f>
        <v/>
      </c>
      <c r="R69" s="21" t="str">
        <f aca="false">IF(N69="","",N69-P69)</f>
        <v/>
      </c>
      <c r="S69" s="22" t="str">
        <f aca="false">IF(OR(Q69="",'Start Here'!$C$5=""),"",Q69*30*'Start Here'!$C$5)</f>
        <v/>
      </c>
      <c r="T69" s="23" t="str">
        <f aca="false">IF(OR(S69="",N(L69)=0),"",IF(S69&lt;=0,"n/a",L69/S69))</f>
        <v/>
      </c>
    </row>
    <row r="70" customFormat="false" ht="15" hidden="false" customHeight="false" outlineLevel="0" collapsed="false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20"/>
      <c r="M70" s="21" t="str">
        <f aca="false">IF(OR(C70="",D70=""),"",C70*D70*N(E70)/1000)</f>
        <v/>
      </c>
      <c r="N70" s="21" t="str">
        <f aca="false">IF(OR(C70="",D70=""),"",C70*D70*N(F70)/1000)</f>
        <v/>
      </c>
      <c r="O70" s="21" t="str">
        <f aca="false">IF(OR(C70="",D70=""),"",IF(H70="",C70,H70)*IF(I70="",D70,I70)*IF(J70="",N(E70),J70)/1000)</f>
        <v/>
      </c>
      <c r="P70" s="21" t="str">
        <f aca="false">IF(OR(C70="",D70=""),"",IF(H70="",C70,H70)*IF(I70="",D70,I70)*IF(K70="",N(F70),K70)/1000)</f>
        <v/>
      </c>
      <c r="Q70" s="21" t="str">
        <f aca="false">IF(M70="","",(M70+N70)-(O70+P70))</f>
        <v/>
      </c>
      <c r="R70" s="21" t="str">
        <f aca="false">IF(N70="","",N70-P70)</f>
        <v/>
      </c>
      <c r="S70" s="22" t="str">
        <f aca="false">IF(OR(Q70="",'Start Here'!$C$5=""),"",Q70*30*'Start Here'!$C$5)</f>
        <v/>
      </c>
      <c r="T70" s="23" t="str">
        <f aca="false">IF(OR(S70="",N(L70)=0),"",IF(S70&lt;=0,"n/a",L70/S70))</f>
        <v/>
      </c>
    </row>
    <row r="71" customFormat="false" ht="15" hidden="false" customHeight="false" outlineLevel="0" collapsed="false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20"/>
      <c r="M71" s="21" t="str">
        <f aca="false">IF(OR(C71="",D71=""),"",C71*D71*N(E71)/1000)</f>
        <v/>
      </c>
      <c r="N71" s="21" t="str">
        <f aca="false">IF(OR(C71="",D71=""),"",C71*D71*N(F71)/1000)</f>
        <v/>
      </c>
      <c r="O71" s="21" t="str">
        <f aca="false">IF(OR(C71="",D71=""),"",IF(H71="",C71,H71)*IF(I71="",D71,I71)*IF(J71="",N(E71),J71)/1000)</f>
        <v/>
      </c>
      <c r="P71" s="21" t="str">
        <f aca="false">IF(OR(C71="",D71=""),"",IF(H71="",C71,H71)*IF(I71="",D71,I71)*IF(K71="",N(F71),K71)/1000)</f>
        <v/>
      </c>
      <c r="Q71" s="21" t="str">
        <f aca="false">IF(M71="","",(M71+N71)-(O71+P71))</f>
        <v/>
      </c>
      <c r="R71" s="21" t="str">
        <f aca="false">IF(N71="","",N71-P71)</f>
        <v/>
      </c>
      <c r="S71" s="22" t="str">
        <f aca="false">IF(OR(Q71="",'Start Here'!$C$5=""),"",Q71*30*'Start Here'!$C$5)</f>
        <v/>
      </c>
      <c r="T71" s="23" t="str">
        <f aca="false">IF(OR(S71="",N(L71)=0),"",IF(S71&lt;=0,"n/a",L71/S71))</f>
        <v/>
      </c>
    </row>
    <row r="72" customFormat="false" ht="15" hidden="false" customHeight="false" outlineLevel="0" collapsed="false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20"/>
      <c r="M72" s="21" t="str">
        <f aca="false">IF(OR(C72="",D72=""),"",C72*D72*N(E72)/1000)</f>
        <v/>
      </c>
      <c r="N72" s="21" t="str">
        <f aca="false">IF(OR(C72="",D72=""),"",C72*D72*N(F72)/1000)</f>
        <v/>
      </c>
      <c r="O72" s="21" t="str">
        <f aca="false">IF(OR(C72="",D72=""),"",IF(H72="",C72,H72)*IF(I72="",D72,I72)*IF(J72="",N(E72),J72)/1000)</f>
        <v/>
      </c>
      <c r="P72" s="21" t="str">
        <f aca="false">IF(OR(C72="",D72=""),"",IF(H72="",C72,H72)*IF(I72="",D72,I72)*IF(K72="",N(F72),K72)/1000)</f>
        <v/>
      </c>
      <c r="Q72" s="21" t="str">
        <f aca="false">IF(M72="","",(M72+N72)-(O72+P72))</f>
        <v/>
      </c>
      <c r="R72" s="21" t="str">
        <f aca="false">IF(N72="","",N72-P72)</f>
        <v/>
      </c>
      <c r="S72" s="22" t="str">
        <f aca="false">IF(OR(Q72="",'Start Here'!$C$5=""),"",Q72*30*'Start Here'!$C$5)</f>
        <v/>
      </c>
      <c r="T72" s="23" t="str">
        <f aca="false">IF(OR(S72="",N(L72)=0),"",IF(S72&lt;=0,"n/a",L72/S72))</f>
        <v/>
      </c>
    </row>
    <row r="73" customFormat="false" ht="15" hidden="false" customHeight="false" outlineLevel="0" collapsed="false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20"/>
      <c r="M73" s="21" t="str">
        <f aca="false">IF(OR(C73="",D73=""),"",C73*D73*N(E73)/1000)</f>
        <v/>
      </c>
      <c r="N73" s="21" t="str">
        <f aca="false">IF(OR(C73="",D73=""),"",C73*D73*N(F73)/1000)</f>
        <v/>
      </c>
      <c r="O73" s="21" t="str">
        <f aca="false">IF(OR(C73="",D73=""),"",IF(H73="",C73,H73)*IF(I73="",D73,I73)*IF(J73="",N(E73),J73)/1000)</f>
        <v/>
      </c>
      <c r="P73" s="21" t="str">
        <f aca="false">IF(OR(C73="",D73=""),"",IF(H73="",C73,H73)*IF(I73="",D73,I73)*IF(K73="",N(F73),K73)/1000)</f>
        <v/>
      </c>
      <c r="Q73" s="21" t="str">
        <f aca="false">IF(M73="","",(M73+N73)-(O73+P73))</f>
        <v/>
      </c>
      <c r="R73" s="21" t="str">
        <f aca="false">IF(N73="","",N73-P73)</f>
        <v/>
      </c>
      <c r="S73" s="22" t="str">
        <f aca="false">IF(OR(Q73="",'Start Here'!$C$5=""),"",Q73*30*'Start Here'!$C$5)</f>
        <v/>
      </c>
      <c r="T73" s="23" t="str">
        <f aca="false">IF(OR(S73="",N(L73)=0),"",IF(S73&lt;=0,"n/a",L73/S73))</f>
        <v/>
      </c>
    </row>
    <row r="74" customFormat="false" ht="15" hidden="false" customHeight="false" outlineLevel="0" collapsed="false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20"/>
      <c r="M74" s="21" t="str">
        <f aca="false">IF(OR(C74="",D74=""),"",C74*D74*N(E74)/1000)</f>
        <v/>
      </c>
      <c r="N74" s="21" t="str">
        <f aca="false">IF(OR(C74="",D74=""),"",C74*D74*N(F74)/1000)</f>
        <v/>
      </c>
      <c r="O74" s="21" t="str">
        <f aca="false">IF(OR(C74="",D74=""),"",IF(H74="",C74,H74)*IF(I74="",D74,I74)*IF(J74="",N(E74),J74)/1000)</f>
        <v/>
      </c>
      <c r="P74" s="21" t="str">
        <f aca="false">IF(OR(C74="",D74=""),"",IF(H74="",C74,H74)*IF(I74="",D74,I74)*IF(K74="",N(F74),K74)/1000)</f>
        <v/>
      </c>
      <c r="Q74" s="21" t="str">
        <f aca="false">IF(M74="","",(M74+N74)-(O74+P74))</f>
        <v/>
      </c>
      <c r="R74" s="21" t="str">
        <f aca="false">IF(N74="","",N74-P74)</f>
        <v/>
      </c>
      <c r="S74" s="22" t="str">
        <f aca="false">IF(OR(Q74="",'Start Here'!$C$5=""),"",Q74*30*'Start Here'!$C$5)</f>
        <v/>
      </c>
      <c r="T74" s="23" t="str">
        <f aca="false">IF(OR(S74="",N(L74)=0),"",IF(S74&lt;=0,"n/a",L74/S74))</f>
        <v/>
      </c>
    </row>
    <row r="75" customFormat="false" ht="15" hidden="false" customHeight="false" outlineLevel="0" collapsed="false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20"/>
      <c r="M75" s="21" t="str">
        <f aca="false">IF(OR(C75="",D75=""),"",C75*D75*N(E75)/1000)</f>
        <v/>
      </c>
      <c r="N75" s="21" t="str">
        <f aca="false">IF(OR(C75="",D75=""),"",C75*D75*N(F75)/1000)</f>
        <v/>
      </c>
      <c r="O75" s="21" t="str">
        <f aca="false">IF(OR(C75="",D75=""),"",IF(H75="",C75,H75)*IF(I75="",D75,I75)*IF(J75="",N(E75),J75)/1000)</f>
        <v/>
      </c>
      <c r="P75" s="21" t="str">
        <f aca="false">IF(OR(C75="",D75=""),"",IF(H75="",C75,H75)*IF(I75="",D75,I75)*IF(K75="",N(F75),K75)/1000)</f>
        <v/>
      </c>
      <c r="Q75" s="21" t="str">
        <f aca="false">IF(M75="","",(M75+N75)-(O75+P75))</f>
        <v/>
      </c>
      <c r="R75" s="21" t="str">
        <f aca="false">IF(N75="","",N75-P75)</f>
        <v/>
      </c>
      <c r="S75" s="22" t="str">
        <f aca="false">IF(OR(Q75="",'Start Here'!$C$5=""),"",Q75*30*'Start Here'!$C$5)</f>
        <v/>
      </c>
      <c r="T75" s="23" t="str">
        <f aca="false">IF(OR(S75="",N(L75)=0),"",IF(S75&lt;=0,"n/a",L75/S75))</f>
        <v/>
      </c>
    </row>
    <row r="76" customFormat="false" ht="15" hidden="false" customHeight="false" outlineLevel="0" collapsed="false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20"/>
      <c r="M76" s="21" t="str">
        <f aca="false">IF(OR(C76="",D76=""),"",C76*D76*N(E76)/1000)</f>
        <v/>
      </c>
      <c r="N76" s="21" t="str">
        <f aca="false">IF(OR(C76="",D76=""),"",C76*D76*N(F76)/1000)</f>
        <v/>
      </c>
      <c r="O76" s="21" t="str">
        <f aca="false">IF(OR(C76="",D76=""),"",IF(H76="",C76,H76)*IF(I76="",D76,I76)*IF(J76="",N(E76),J76)/1000)</f>
        <v/>
      </c>
      <c r="P76" s="21" t="str">
        <f aca="false">IF(OR(C76="",D76=""),"",IF(H76="",C76,H76)*IF(I76="",D76,I76)*IF(K76="",N(F76),K76)/1000)</f>
        <v/>
      </c>
      <c r="Q76" s="21" t="str">
        <f aca="false">IF(M76="","",(M76+N76)-(O76+P76))</f>
        <v/>
      </c>
      <c r="R76" s="21" t="str">
        <f aca="false">IF(N76="","",N76-P76)</f>
        <v/>
      </c>
      <c r="S76" s="22" t="str">
        <f aca="false">IF(OR(Q76="",'Start Here'!$C$5=""),"",Q76*30*'Start Here'!$C$5)</f>
        <v/>
      </c>
      <c r="T76" s="23" t="str">
        <f aca="false">IF(OR(S76="",N(L76)=0),"",IF(S76&lt;=0,"n/a",L76/S76))</f>
        <v/>
      </c>
    </row>
    <row r="77" customFormat="false" ht="15" hidden="false" customHeight="false" outlineLevel="0" collapsed="false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20"/>
      <c r="M77" s="21" t="str">
        <f aca="false">IF(OR(C77="",D77=""),"",C77*D77*N(E77)/1000)</f>
        <v/>
      </c>
      <c r="N77" s="21" t="str">
        <f aca="false">IF(OR(C77="",D77=""),"",C77*D77*N(F77)/1000)</f>
        <v/>
      </c>
      <c r="O77" s="21" t="str">
        <f aca="false">IF(OR(C77="",D77=""),"",IF(H77="",C77,H77)*IF(I77="",D77,I77)*IF(J77="",N(E77),J77)/1000)</f>
        <v/>
      </c>
      <c r="P77" s="21" t="str">
        <f aca="false">IF(OR(C77="",D77=""),"",IF(H77="",C77,H77)*IF(I77="",D77,I77)*IF(K77="",N(F77),K77)/1000)</f>
        <v/>
      </c>
      <c r="Q77" s="21" t="str">
        <f aca="false">IF(M77="","",(M77+N77)-(O77+P77))</f>
        <v/>
      </c>
      <c r="R77" s="21" t="str">
        <f aca="false">IF(N77="","",N77-P77)</f>
        <v/>
      </c>
      <c r="S77" s="22" t="str">
        <f aca="false">IF(OR(Q77="",'Start Here'!$C$5=""),"",Q77*30*'Start Here'!$C$5)</f>
        <v/>
      </c>
      <c r="T77" s="23" t="str">
        <f aca="false">IF(OR(S77="",N(L77)=0),"",IF(S77&lt;=0,"n/a",L77/S77))</f>
        <v/>
      </c>
    </row>
    <row r="78" customFormat="false" ht="15" hidden="false" customHeight="false" outlineLevel="0" collapsed="false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20"/>
      <c r="M78" s="21" t="str">
        <f aca="false">IF(OR(C78="",D78=""),"",C78*D78*N(E78)/1000)</f>
        <v/>
      </c>
      <c r="N78" s="21" t="str">
        <f aca="false">IF(OR(C78="",D78=""),"",C78*D78*N(F78)/1000)</f>
        <v/>
      </c>
      <c r="O78" s="21" t="str">
        <f aca="false">IF(OR(C78="",D78=""),"",IF(H78="",C78,H78)*IF(I78="",D78,I78)*IF(J78="",N(E78),J78)/1000)</f>
        <v/>
      </c>
      <c r="P78" s="21" t="str">
        <f aca="false">IF(OR(C78="",D78=""),"",IF(H78="",C78,H78)*IF(I78="",D78,I78)*IF(K78="",N(F78),K78)/1000)</f>
        <v/>
      </c>
      <c r="Q78" s="21" t="str">
        <f aca="false">IF(M78="","",(M78+N78)-(O78+P78))</f>
        <v/>
      </c>
      <c r="R78" s="21" t="str">
        <f aca="false">IF(N78="","",N78-P78)</f>
        <v/>
      </c>
      <c r="S78" s="22" t="str">
        <f aca="false">IF(OR(Q78="",'Start Here'!$C$5=""),"",Q78*30*'Start Here'!$C$5)</f>
        <v/>
      </c>
      <c r="T78" s="23" t="str">
        <f aca="false">IF(OR(S78="",N(L78)=0),"",IF(S78&lt;=0,"n/a",L78/S78))</f>
        <v/>
      </c>
    </row>
    <row r="79" customFormat="false" ht="15" hidden="false" customHeight="false" outlineLevel="0" collapsed="false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20"/>
      <c r="M79" s="21" t="str">
        <f aca="false">IF(OR(C79="",D79=""),"",C79*D79*N(E79)/1000)</f>
        <v/>
      </c>
      <c r="N79" s="21" t="str">
        <f aca="false">IF(OR(C79="",D79=""),"",C79*D79*N(F79)/1000)</f>
        <v/>
      </c>
      <c r="O79" s="21" t="str">
        <f aca="false">IF(OR(C79="",D79=""),"",IF(H79="",C79,H79)*IF(I79="",D79,I79)*IF(J79="",N(E79),J79)/1000)</f>
        <v/>
      </c>
      <c r="P79" s="21" t="str">
        <f aca="false">IF(OR(C79="",D79=""),"",IF(H79="",C79,H79)*IF(I79="",D79,I79)*IF(K79="",N(F79),K79)/1000)</f>
        <v/>
      </c>
      <c r="Q79" s="21" t="str">
        <f aca="false">IF(M79="","",(M79+N79)-(O79+P79))</f>
        <v/>
      </c>
      <c r="R79" s="21" t="str">
        <f aca="false">IF(N79="","",N79-P79)</f>
        <v/>
      </c>
      <c r="S79" s="22" t="str">
        <f aca="false">IF(OR(Q79="",'Start Here'!$C$5=""),"",Q79*30*'Start Here'!$C$5)</f>
        <v/>
      </c>
      <c r="T79" s="23" t="str">
        <f aca="false">IF(OR(S79="",N(L79)=0),"",IF(S79&lt;=0,"n/a",L79/S79))</f>
        <v/>
      </c>
    </row>
    <row r="80" customFormat="false" ht="15" hidden="false" customHeight="false" outlineLevel="0" collapsed="false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20"/>
      <c r="M80" s="21" t="str">
        <f aca="false">IF(OR(C80="",D80=""),"",C80*D80*N(E80)/1000)</f>
        <v/>
      </c>
      <c r="N80" s="21" t="str">
        <f aca="false">IF(OR(C80="",D80=""),"",C80*D80*N(F80)/1000)</f>
        <v/>
      </c>
      <c r="O80" s="21" t="str">
        <f aca="false">IF(OR(C80="",D80=""),"",IF(H80="",C80,H80)*IF(I80="",D80,I80)*IF(J80="",N(E80),J80)/1000)</f>
        <v/>
      </c>
      <c r="P80" s="21" t="str">
        <f aca="false">IF(OR(C80="",D80=""),"",IF(H80="",C80,H80)*IF(I80="",D80,I80)*IF(K80="",N(F80),K80)/1000)</f>
        <v/>
      </c>
      <c r="Q80" s="21" t="str">
        <f aca="false">IF(M80="","",(M80+N80)-(O80+P80))</f>
        <v/>
      </c>
      <c r="R80" s="21" t="str">
        <f aca="false">IF(N80="","",N80-P80)</f>
        <v/>
      </c>
      <c r="S80" s="22" t="str">
        <f aca="false">IF(OR(Q80="",'Start Here'!$C$5=""),"",Q80*30*'Start Here'!$C$5)</f>
        <v/>
      </c>
      <c r="T80" s="23" t="str">
        <f aca="false">IF(OR(S80="",N(L80)=0),"",IF(S80&lt;=0,"n/a",L80/S80))</f>
        <v/>
      </c>
    </row>
    <row r="81" customFormat="false" ht="15" hidden="false" customHeight="false" outlineLevel="0" collapsed="false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20"/>
      <c r="M81" s="21" t="str">
        <f aca="false">IF(OR(C81="",D81=""),"",C81*D81*N(E81)/1000)</f>
        <v/>
      </c>
      <c r="N81" s="21" t="str">
        <f aca="false">IF(OR(C81="",D81=""),"",C81*D81*N(F81)/1000)</f>
        <v/>
      </c>
      <c r="O81" s="21" t="str">
        <f aca="false">IF(OR(C81="",D81=""),"",IF(H81="",C81,H81)*IF(I81="",D81,I81)*IF(J81="",N(E81),J81)/1000)</f>
        <v/>
      </c>
      <c r="P81" s="21" t="str">
        <f aca="false">IF(OR(C81="",D81=""),"",IF(H81="",C81,H81)*IF(I81="",D81,I81)*IF(K81="",N(F81),K81)/1000)</f>
        <v/>
      </c>
      <c r="Q81" s="21" t="str">
        <f aca="false">IF(M81="","",(M81+N81)-(O81+P81))</f>
        <v/>
      </c>
      <c r="R81" s="21" t="str">
        <f aca="false">IF(N81="","",N81-P81)</f>
        <v/>
      </c>
      <c r="S81" s="22" t="str">
        <f aca="false">IF(OR(Q81="",'Start Here'!$C$5=""),"",Q81*30*'Start Here'!$C$5)</f>
        <v/>
      </c>
      <c r="T81" s="23" t="str">
        <f aca="false">IF(OR(S81="",N(L81)=0),"",IF(S81&lt;=0,"n/a",L81/S81))</f>
        <v/>
      </c>
    </row>
    <row r="82" customFormat="false" ht="15" hidden="false" customHeight="false" outlineLevel="0" collapsed="false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20"/>
      <c r="M82" s="21" t="str">
        <f aca="false">IF(OR(C82="",D82=""),"",C82*D82*N(E82)/1000)</f>
        <v/>
      </c>
      <c r="N82" s="21" t="str">
        <f aca="false">IF(OR(C82="",D82=""),"",C82*D82*N(F82)/1000)</f>
        <v/>
      </c>
      <c r="O82" s="21" t="str">
        <f aca="false">IF(OR(C82="",D82=""),"",IF(H82="",C82,H82)*IF(I82="",D82,I82)*IF(J82="",N(E82),J82)/1000)</f>
        <v/>
      </c>
      <c r="P82" s="21" t="str">
        <f aca="false">IF(OR(C82="",D82=""),"",IF(H82="",C82,H82)*IF(I82="",D82,I82)*IF(K82="",N(F82),K82)/1000)</f>
        <v/>
      </c>
      <c r="Q82" s="21" t="str">
        <f aca="false">IF(M82="","",(M82+N82)-(O82+P82))</f>
        <v/>
      </c>
      <c r="R82" s="21" t="str">
        <f aca="false">IF(N82="","",N82-P82)</f>
        <v/>
      </c>
      <c r="S82" s="22" t="str">
        <f aca="false">IF(OR(Q82="",'Start Here'!$C$5=""),"",Q82*30*'Start Here'!$C$5)</f>
        <v/>
      </c>
      <c r="T82" s="23" t="str">
        <f aca="false">IF(OR(S82="",N(L82)=0),"",IF(S82&lt;=0,"n/a",L82/S82))</f>
        <v/>
      </c>
    </row>
    <row r="83" customFormat="false" ht="15" hidden="false" customHeight="false" outlineLevel="0" collapsed="false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20"/>
      <c r="M83" s="21" t="str">
        <f aca="false">IF(OR(C83="",D83=""),"",C83*D83*N(E83)/1000)</f>
        <v/>
      </c>
      <c r="N83" s="21" t="str">
        <f aca="false">IF(OR(C83="",D83=""),"",C83*D83*N(F83)/1000)</f>
        <v/>
      </c>
      <c r="O83" s="21" t="str">
        <f aca="false">IF(OR(C83="",D83=""),"",IF(H83="",C83,H83)*IF(I83="",D83,I83)*IF(J83="",N(E83),J83)/1000)</f>
        <v/>
      </c>
      <c r="P83" s="21" t="str">
        <f aca="false">IF(OR(C83="",D83=""),"",IF(H83="",C83,H83)*IF(I83="",D83,I83)*IF(K83="",N(F83),K83)/1000)</f>
        <v/>
      </c>
      <c r="Q83" s="21" t="str">
        <f aca="false">IF(M83="","",(M83+N83)-(O83+P83))</f>
        <v/>
      </c>
      <c r="R83" s="21" t="str">
        <f aca="false">IF(N83="","",N83-P83)</f>
        <v/>
      </c>
      <c r="S83" s="22" t="str">
        <f aca="false">IF(OR(Q83="",'Start Here'!$C$5=""),"",Q83*30*'Start Here'!$C$5)</f>
        <v/>
      </c>
      <c r="T83" s="23" t="str">
        <f aca="false">IF(OR(S83="",N(L83)=0),"",IF(S83&lt;=0,"n/a",L83/S83))</f>
        <v/>
      </c>
    </row>
    <row r="84" customFormat="false" ht="15" hidden="false" customHeight="false" outlineLevel="0" collapsed="false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20"/>
      <c r="M84" s="21" t="str">
        <f aca="false">IF(OR(C84="",D84=""),"",C84*D84*N(E84)/1000)</f>
        <v/>
      </c>
      <c r="N84" s="21" t="str">
        <f aca="false">IF(OR(C84="",D84=""),"",C84*D84*N(F84)/1000)</f>
        <v/>
      </c>
      <c r="O84" s="21" t="str">
        <f aca="false">IF(OR(C84="",D84=""),"",IF(H84="",C84,H84)*IF(I84="",D84,I84)*IF(J84="",N(E84),J84)/1000)</f>
        <v/>
      </c>
      <c r="P84" s="21" t="str">
        <f aca="false">IF(OR(C84="",D84=""),"",IF(H84="",C84,H84)*IF(I84="",D84,I84)*IF(K84="",N(F84),K84)/1000)</f>
        <v/>
      </c>
      <c r="Q84" s="21" t="str">
        <f aca="false">IF(M84="","",(M84+N84)-(O84+P84))</f>
        <v/>
      </c>
      <c r="R84" s="21" t="str">
        <f aca="false">IF(N84="","",N84-P84)</f>
        <v/>
      </c>
      <c r="S84" s="22" t="str">
        <f aca="false">IF(OR(Q84="",'Start Here'!$C$5=""),"",Q84*30*'Start Here'!$C$5)</f>
        <v/>
      </c>
      <c r="T84" s="23" t="str">
        <f aca="false">IF(OR(S84="",N(L84)=0),"",IF(S84&lt;=0,"n/a",L84/S84))</f>
        <v/>
      </c>
    </row>
    <row r="85" customFormat="false" ht="15" hidden="false" customHeight="false" outlineLevel="0" collapsed="false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20"/>
      <c r="M85" s="21" t="str">
        <f aca="false">IF(OR(C85="",D85=""),"",C85*D85*N(E85)/1000)</f>
        <v/>
      </c>
      <c r="N85" s="21" t="str">
        <f aca="false">IF(OR(C85="",D85=""),"",C85*D85*N(F85)/1000)</f>
        <v/>
      </c>
      <c r="O85" s="21" t="str">
        <f aca="false">IF(OR(C85="",D85=""),"",IF(H85="",C85,H85)*IF(I85="",D85,I85)*IF(J85="",N(E85),J85)/1000)</f>
        <v/>
      </c>
      <c r="P85" s="21" t="str">
        <f aca="false">IF(OR(C85="",D85=""),"",IF(H85="",C85,H85)*IF(I85="",D85,I85)*IF(K85="",N(F85),K85)/1000)</f>
        <v/>
      </c>
      <c r="Q85" s="21" t="str">
        <f aca="false">IF(M85="","",(M85+N85)-(O85+P85))</f>
        <v/>
      </c>
      <c r="R85" s="21" t="str">
        <f aca="false">IF(N85="","",N85-P85)</f>
        <v/>
      </c>
      <c r="S85" s="22" t="str">
        <f aca="false">IF(OR(Q85="",'Start Here'!$C$5=""),"",Q85*30*'Start Here'!$C$5)</f>
        <v/>
      </c>
      <c r="T85" s="23" t="str">
        <f aca="false">IF(OR(S85="",N(L85)=0),"",IF(S85&lt;=0,"n/a",L85/S85))</f>
        <v/>
      </c>
    </row>
    <row r="86" customFormat="false" ht="15" hidden="false" customHeight="false" outlineLevel="0" collapsed="false">
      <c r="A86" s="2"/>
      <c r="B86" s="24" t="s">
        <v>61</v>
      </c>
      <c r="C86" s="2"/>
      <c r="D86" s="2"/>
      <c r="E86" s="2"/>
      <c r="F86" s="2"/>
      <c r="G86" s="2"/>
      <c r="H86" s="2"/>
      <c r="I86" s="2"/>
      <c r="J86" s="2"/>
      <c r="K86" s="2"/>
      <c r="L86" s="15" t="n">
        <f aca="false">SUM(L6:L85)</f>
        <v>0</v>
      </c>
      <c r="M86" s="25" t="n">
        <f aca="false">SUM(M6:M85)</f>
        <v>0</v>
      </c>
      <c r="N86" s="25" t="n">
        <f aca="false">SUM(N6:N85)</f>
        <v>0</v>
      </c>
      <c r="O86" s="25" t="n">
        <f aca="false">SUM(O6:O85)</f>
        <v>0</v>
      </c>
      <c r="P86" s="25" t="n">
        <f aca="false">SUM(P6:P85)</f>
        <v>0</v>
      </c>
      <c r="Q86" s="25" t="n">
        <f aca="false">SUM(Q6:Q85)</f>
        <v>0</v>
      </c>
      <c r="R86" s="25" t="n">
        <f aca="false">SUM(R6:R85)</f>
        <v>0</v>
      </c>
      <c r="S86" s="14" t="n">
        <f aca="false">SUM(S6:S85)</f>
        <v>0</v>
      </c>
      <c r="T86" s="2"/>
    </row>
  </sheetData>
  <mergeCells count="3">
    <mergeCell ref="A4:F4"/>
    <mergeCell ref="G4:L4"/>
    <mergeCell ref="M4:T4"/>
  </mergeCells>
  <dataValidations count="2">
    <dataValidation allowBlank="true" errorStyle="stop" operator="between" showDropDown="false" showErrorMessage="false" showInputMessage="false" sqref="A6:A85" type="list">
      <formula1>"Kitchen,Lounge / living,Bedrooms,Bathrooms,Laundry,Office,Outdoor / pool,Garage / workshop,Other"</formula1>
      <formula2>0</formula2>
    </dataValidation>
    <dataValidation allowBlank="true" error="Hours must be between 0 and 24" errorStyle="stop" errorTitle="Check hours" operator="between" showDropDown="false" showErrorMessage="false" showInputMessage="false" sqref="E6:F85 J6:K85" type="decimal">
      <formula1>0</formula1>
      <formula2>24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8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26"/>
    <col collapsed="false" customWidth="true" hidden="false" outlineLevel="0" max="3" min="3" style="0" width="6"/>
    <col collapsed="false" customWidth="true" hidden="false" outlineLevel="0" max="4" min="4" style="0" width="10"/>
    <col collapsed="false" customWidth="true" hidden="false" outlineLevel="0" max="6" min="5" style="0" width="9"/>
    <col collapsed="false" customWidth="true" hidden="false" outlineLevel="0" max="7" min="7" style="0" width="30"/>
    <col collapsed="false" customWidth="true" hidden="false" outlineLevel="0" max="8" min="8" style="0" width="6"/>
    <col collapsed="false" customWidth="true" hidden="false" outlineLevel="0" max="9" min="9" style="0" width="10"/>
    <col collapsed="false" customWidth="true" hidden="false" outlineLevel="0" max="11" min="10" style="0" width="9"/>
    <col collapsed="false" customWidth="true" hidden="false" outlineLevel="0" max="12" min="12" style="0" width="10"/>
    <col collapsed="false" customWidth="true" hidden="false" outlineLevel="0" max="18" min="13" style="0" width="9"/>
    <col collapsed="false" customWidth="true" hidden="false" outlineLevel="0" max="20" min="19" style="0" width="10"/>
  </cols>
  <sheetData>
    <row r="1" customFormat="false" ht="19.7" hidden="false" customHeight="false" outlineLevel="0" collapsed="false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customFormat="false" ht="15" hidden="false" customHeight="false" outlineLevel="0" collapsed="false">
      <c r="A2" s="3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customFormat="false" ht="15" hidden="false" customHeight="false" outlineLevel="0" collapsed="false">
      <c r="A4" s="16" t="s">
        <v>42</v>
      </c>
      <c r="B4" s="16"/>
      <c r="C4" s="16"/>
      <c r="D4" s="16"/>
      <c r="E4" s="16"/>
      <c r="F4" s="16"/>
      <c r="G4" s="17" t="s">
        <v>43</v>
      </c>
      <c r="H4" s="17"/>
      <c r="I4" s="17"/>
      <c r="J4" s="17"/>
      <c r="K4" s="17"/>
      <c r="L4" s="17"/>
      <c r="M4" s="16" t="s">
        <v>44</v>
      </c>
      <c r="N4" s="16"/>
      <c r="O4" s="16"/>
      <c r="P4" s="16"/>
      <c r="Q4" s="16"/>
      <c r="R4" s="16"/>
      <c r="S4" s="16"/>
      <c r="T4" s="16"/>
    </row>
    <row r="5" customFormat="false" ht="43.5" hidden="false" customHeight="true" outlineLevel="0" collapsed="false">
      <c r="A5" s="18" t="s">
        <v>45</v>
      </c>
      <c r="B5" s="18" t="s">
        <v>46</v>
      </c>
      <c r="C5" s="18" t="s">
        <v>47</v>
      </c>
      <c r="D5" s="18" t="s">
        <v>48</v>
      </c>
      <c r="E5" s="18" t="s">
        <v>49</v>
      </c>
      <c r="F5" s="18" t="s">
        <v>50</v>
      </c>
      <c r="G5" s="19" t="s">
        <v>51</v>
      </c>
      <c r="H5" s="19" t="s">
        <v>47</v>
      </c>
      <c r="I5" s="19" t="s">
        <v>48</v>
      </c>
      <c r="J5" s="19" t="s">
        <v>49</v>
      </c>
      <c r="K5" s="19" t="s">
        <v>50</v>
      </c>
      <c r="L5" s="19" t="s">
        <v>52</v>
      </c>
      <c r="M5" s="18" t="s">
        <v>53</v>
      </c>
      <c r="N5" s="18" t="s">
        <v>54</v>
      </c>
      <c r="O5" s="18" t="s">
        <v>55</v>
      </c>
      <c r="P5" s="18" t="s">
        <v>56</v>
      </c>
      <c r="Q5" s="18" t="s">
        <v>57</v>
      </c>
      <c r="R5" s="18" t="s">
        <v>58</v>
      </c>
      <c r="S5" s="18" t="s">
        <v>59</v>
      </c>
      <c r="T5" s="18" t="s">
        <v>60</v>
      </c>
    </row>
    <row r="6" customFormat="false" ht="15" hidden="false" customHeight="false" outlineLevel="0" collapsed="false">
      <c r="A6" s="6" t="s">
        <v>64</v>
      </c>
      <c r="B6" s="6" t="s">
        <v>65</v>
      </c>
      <c r="C6" s="6" t="n">
        <v>1</v>
      </c>
      <c r="D6" s="6" t="n">
        <v>3000</v>
      </c>
      <c r="E6" s="6" t="n">
        <v>1</v>
      </c>
      <c r="F6" s="6" t="n">
        <v>2</v>
      </c>
      <c r="G6" s="6" t="s">
        <v>66</v>
      </c>
      <c r="H6" s="6"/>
      <c r="I6" s="6"/>
      <c r="J6" s="6" t="n">
        <v>2.67</v>
      </c>
      <c r="K6" s="6" t="n">
        <v>0</v>
      </c>
      <c r="L6" s="20" t="n">
        <v>1500</v>
      </c>
      <c r="M6" s="21" t="n">
        <f aca="false">IF(OR(C6="",D6=""),"",C6*D6*N(E6)/1000)</f>
        <v>3</v>
      </c>
      <c r="N6" s="21" t="n">
        <f aca="false">IF(OR(C6="",D6=""),"",C6*D6*N(F6)/1000)</f>
        <v>6</v>
      </c>
      <c r="O6" s="21" t="n">
        <f aca="false">IF(OR(C6="",D6=""),"",IF(H6="",C6,H6)*IF(I6="",D6,I6)*IF(J6="",N(E6),J6)/1000)</f>
        <v>8.01</v>
      </c>
      <c r="P6" s="21" t="n">
        <f aca="false">IF(OR(C6="",D6=""),"",IF(H6="",C6,H6)*IF(I6="",D6,I6)*IF(K6="",N(F6),K6)/1000)</f>
        <v>0</v>
      </c>
      <c r="Q6" s="21" t="n">
        <f aca="false">IF(M6="","",(M6+N6)-(O6+P6))</f>
        <v>0.99</v>
      </c>
      <c r="R6" s="21" t="n">
        <f aca="false">IF(N6="","",N6-P6)</f>
        <v>6</v>
      </c>
      <c r="S6" s="22" t="str">
        <f aca="false">IF(OR(Q6="",'Start Here'!$C$5=""),"",Q6*30*'Start Here'!$C$5)</f>
        <v/>
      </c>
      <c r="T6" s="23" t="str">
        <f aca="false">IF(OR(S6="",N(L6)=0),"",IF(S6&lt;=0,"n/a",L6/S6))</f>
        <v/>
      </c>
    </row>
    <row r="7" customFormat="false" ht="15" hidden="false" customHeight="false" outlineLevel="0" collapsed="false">
      <c r="A7" s="6" t="s">
        <v>67</v>
      </c>
      <c r="B7" s="6" t="s">
        <v>68</v>
      </c>
      <c r="C7" s="6" t="n">
        <v>1</v>
      </c>
      <c r="D7" s="6" t="n">
        <v>750</v>
      </c>
      <c r="E7" s="6" t="n">
        <v>6</v>
      </c>
      <c r="F7" s="6" t="n">
        <v>0</v>
      </c>
      <c r="G7" s="6" t="s">
        <v>69</v>
      </c>
      <c r="H7" s="6"/>
      <c r="I7" s="6"/>
      <c r="J7" s="6" t="n">
        <v>4</v>
      </c>
      <c r="K7" s="6"/>
      <c r="L7" s="20" t="n">
        <v>0</v>
      </c>
      <c r="M7" s="21" t="n">
        <f aca="false">IF(OR(C7="",D7=""),"",C7*D7*N(E7)/1000)</f>
        <v>4.5</v>
      </c>
      <c r="N7" s="21" t="n">
        <f aca="false">IF(OR(C7="",D7=""),"",C7*D7*N(F7)/1000)</f>
        <v>0</v>
      </c>
      <c r="O7" s="21" t="n">
        <f aca="false">IF(OR(C7="",D7=""),"",IF(H7="",C7,H7)*IF(I7="",D7,I7)*IF(J7="",N(E7),J7)/1000)</f>
        <v>3</v>
      </c>
      <c r="P7" s="21" t="n">
        <f aca="false">IF(OR(C7="",D7=""),"",IF(H7="",C7,H7)*IF(I7="",D7,I7)*IF(K7="",N(F7),K7)/1000)</f>
        <v>0</v>
      </c>
      <c r="Q7" s="21" t="n">
        <f aca="false">IF(M7="","",(M7+N7)-(O7+P7))</f>
        <v>1.5</v>
      </c>
      <c r="R7" s="21" t="n">
        <f aca="false">IF(N7="","",N7-P7)</f>
        <v>0</v>
      </c>
      <c r="S7" s="22" t="str">
        <f aca="false">IF(OR(Q7="",'Start Here'!$C$5=""),"",Q7*30*'Start Here'!$C$5)</f>
        <v/>
      </c>
      <c r="T7" s="23" t="str">
        <f aca="false">IF(OR(S7="",N(L7)=0),"",IF(S7&lt;=0,"n/a",L7/S7))</f>
        <v/>
      </c>
    </row>
    <row r="8" customFormat="false" ht="15" hidden="false" customHeight="false" outlineLevel="0" collapsed="false">
      <c r="A8" s="6" t="s">
        <v>70</v>
      </c>
      <c r="B8" s="6" t="s">
        <v>71</v>
      </c>
      <c r="C8" s="6" t="n">
        <v>1</v>
      </c>
      <c r="D8" s="6" t="n">
        <v>150</v>
      </c>
      <c r="E8" s="6" t="n">
        <v>4</v>
      </c>
      <c r="F8" s="6" t="n">
        <v>4</v>
      </c>
      <c r="G8" s="6"/>
      <c r="H8" s="6"/>
      <c r="I8" s="6"/>
      <c r="J8" s="6"/>
      <c r="K8" s="6"/>
      <c r="L8" s="20"/>
      <c r="M8" s="21" t="n">
        <f aca="false">IF(OR(C8="",D8=""),"",C8*D8*N(E8)/1000)</f>
        <v>0.6</v>
      </c>
      <c r="N8" s="21" t="n">
        <f aca="false">IF(OR(C8="",D8=""),"",C8*D8*N(F8)/1000)</f>
        <v>0.6</v>
      </c>
      <c r="O8" s="21" t="n">
        <f aca="false">IF(OR(C8="",D8=""),"",IF(H8="",C8,H8)*IF(I8="",D8,I8)*IF(J8="",N(E8),J8)/1000)</f>
        <v>0.6</v>
      </c>
      <c r="P8" s="21" t="n">
        <f aca="false">IF(OR(C8="",D8=""),"",IF(H8="",C8,H8)*IF(I8="",D8,I8)*IF(K8="",N(F8),K8)/1000)</f>
        <v>0.6</v>
      </c>
      <c r="Q8" s="21" t="n">
        <f aca="false">IF(M8="","",(M8+N8)-(O8+P8))</f>
        <v>0</v>
      </c>
      <c r="R8" s="21" t="n">
        <f aca="false">IF(N8="","",N8-P8)</f>
        <v>0</v>
      </c>
      <c r="S8" s="22" t="str">
        <f aca="false">IF(OR(Q8="",'Start Here'!$C$5=""),"",Q8*30*'Start Here'!$C$5)</f>
        <v/>
      </c>
      <c r="T8" s="23" t="str">
        <f aca="false">IF(OR(S8="",N(L8)=0),"",IF(S8&lt;=0,"n/a",L8/S8))</f>
        <v/>
      </c>
    </row>
    <row r="9" customFormat="false" ht="15" hidden="false" customHeight="false" outlineLevel="0" collapsed="false">
      <c r="A9" s="6" t="s">
        <v>70</v>
      </c>
      <c r="B9" s="6" t="s">
        <v>72</v>
      </c>
      <c r="C9" s="6" t="n">
        <v>1</v>
      </c>
      <c r="D9" s="6" t="n">
        <v>2400</v>
      </c>
      <c r="E9" s="6" t="n">
        <v>0</v>
      </c>
      <c r="F9" s="6" t="n">
        <v>0.75</v>
      </c>
      <c r="G9" s="6"/>
      <c r="H9" s="6"/>
      <c r="I9" s="6"/>
      <c r="J9" s="6"/>
      <c r="K9" s="6"/>
      <c r="L9" s="20"/>
      <c r="M9" s="21" t="n">
        <f aca="false">IF(OR(C9="",D9=""),"",C9*D9*N(E9)/1000)</f>
        <v>0</v>
      </c>
      <c r="N9" s="21" t="n">
        <f aca="false">IF(OR(C9="",D9=""),"",C9*D9*N(F9)/1000)</f>
        <v>1.8</v>
      </c>
      <c r="O9" s="21" t="n">
        <f aca="false">IF(OR(C9="",D9=""),"",IF(H9="",C9,H9)*IF(I9="",D9,I9)*IF(J9="",N(E9),J9)/1000)</f>
        <v>0</v>
      </c>
      <c r="P9" s="21" t="n">
        <f aca="false">IF(OR(C9="",D9=""),"",IF(H9="",C9,H9)*IF(I9="",D9,I9)*IF(K9="",N(F9),K9)/1000)</f>
        <v>1.8</v>
      </c>
      <c r="Q9" s="21" t="n">
        <f aca="false">IF(M9="","",(M9+N9)-(O9+P9))</f>
        <v>0</v>
      </c>
      <c r="R9" s="21" t="n">
        <f aca="false">IF(N9="","",N9-P9)</f>
        <v>0</v>
      </c>
      <c r="S9" s="22" t="str">
        <f aca="false">IF(OR(Q9="",'Start Here'!$C$5=""),"",Q9*30*'Start Here'!$C$5)</f>
        <v/>
      </c>
      <c r="T9" s="23" t="str">
        <f aca="false">IF(OR(S9="",N(L9)=0),"",IF(S9&lt;=0,"n/a",L9/S9))</f>
        <v/>
      </c>
    </row>
    <row r="10" customFormat="false" ht="15" hidden="false" customHeight="false" outlineLevel="0" collapsed="false">
      <c r="A10" s="6" t="s">
        <v>70</v>
      </c>
      <c r="B10" s="6" t="s">
        <v>73</v>
      </c>
      <c r="C10" s="6" t="n">
        <v>1</v>
      </c>
      <c r="D10" s="6" t="n">
        <v>1800</v>
      </c>
      <c r="E10" s="6" t="n">
        <v>0</v>
      </c>
      <c r="F10" s="6" t="n">
        <v>1</v>
      </c>
      <c r="G10" s="6" t="s">
        <v>74</v>
      </c>
      <c r="H10" s="6"/>
      <c r="I10" s="6"/>
      <c r="J10" s="6" t="n">
        <v>1</v>
      </c>
      <c r="K10" s="6" t="n">
        <v>0</v>
      </c>
      <c r="L10" s="20" t="n">
        <v>0</v>
      </c>
      <c r="M10" s="21" t="n">
        <f aca="false">IF(OR(C10="",D10=""),"",C10*D10*N(E10)/1000)</f>
        <v>0</v>
      </c>
      <c r="N10" s="21" t="n">
        <f aca="false">IF(OR(C10="",D10=""),"",C10*D10*N(F10)/1000)</f>
        <v>1.8</v>
      </c>
      <c r="O10" s="21" t="n">
        <f aca="false">IF(OR(C10="",D10=""),"",IF(H10="",C10,H10)*IF(I10="",D10,I10)*IF(J10="",N(E10),J10)/1000)</f>
        <v>1.8</v>
      </c>
      <c r="P10" s="21" t="n">
        <f aca="false">IF(OR(C10="",D10=""),"",IF(H10="",C10,H10)*IF(I10="",D10,I10)*IF(K10="",N(F10),K10)/1000)</f>
        <v>0</v>
      </c>
      <c r="Q10" s="21" t="n">
        <f aca="false">IF(M10="","",(M10+N10)-(O10+P10))</f>
        <v>0</v>
      </c>
      <c r="R10" s="21" t="n">
        <f aca="false">IF(N10="","",N10-P10)</f>
        <v>1.8</v>
      </c>
      <c r="S10" s="22" t="str">
        <f aca="false">IF(OR(Q10="",'Start Here'!$C$5=""),"",Q10*30*'Start Here'!$C$5)</f>
        <v/>
      </c>
      <c r="T10" s="23" t="str">
        <f aca="false">IF(OR(S10="",N(L10)=0),"",IF(S10&lt;=0,"n/a",L10/S10))</f>
        <v/>
      </c>
    </row>
    <row r="11" customFormat="false" ht="15" hidden="false" customHeight="false" outlineLevel="0" collapsed="false">
      <c r="A11" s="6" t="s">
        <v>75</v>
      </c>
      <c r="B11" s="6" t="s">
        <v>76</v>
      </c>
      <c r="C11" s="6" t="n">
        <v>1</v>
      </c>
      <c r="D11" s="6" t="n">
        <v>2500</v>
      </c>
      <c r="E11" s="6" t="n">
        <v>0</v>
      </c>
      <c r="F11" s="6" t="n">
        <v>0.5</v>
      </c>
      <c r="G11" s="6" t="s">
        <v>77</v>
      </c>
      <c r="H11" s="6"/>
      <c r="I11" s="6"/>
      <c r="J11" s="6"/>
      <c r="K11" s="6" t="n">
        <v>0.12</v>
      </c>
      <c r="L11" s="20" t="n">
        <v>0</v>
      </c>
      <c r="M11" s="21" t="n">
        <f aca="false">IF(OR(C11="",D11=""),"",C11*D11*N(E11)/1000)</f>
        <v>0</v>
      </c>
      <c r="N11" s="21" t="n">
        <f aca="false">IF(OR(C11="",D11=""),"",C11*D11*N(F11)/1000)</f>
        <v>1.25</v>
      </c>
      <c r="O11" s="21" t="n">
        <f aca="false">IF(OR(C11="",D11=""),"",IF(H11="",C11,H11)*IF(I11="",D11,I11)*IF(J11="",N(E11),J11)/1000)</f>
        <v>0</v>
      </c>
      <c r="P11" s="21" t="n">
        <f aca="false">IF(OR(C11="",D11=""),"",IF(H11="",C11,H11)*IF(I11="",D11,I11)*IF(K11="",N(F11),K11)/1000)</f>
        <v>0.3</v>
      </c>
      <c r="Q11" s="21" t="n">
        <f aca="false">IF(M11="","",(M11+N11)-(O11+P11))</f>
        <v>0.95</v>
      </c>
      <c r="R11" s="21" t="n">
        <f aca="false">IF(N11="","",N11-P11)</f>
        <v>0.95</v>
      </c>
      <c r="S11" s="22" t="str">
        <f aca="false">IF(OR(Q11="",'Start Here'!$C$5=""),"",Q11*30*'Start Here'!$C$5)</f>
        <v/>
      </c>
      <c r="T11" s="23" t="str">
        <f aca="false">IF(OR(S11="",N(L11)=0),"",IF(S11&lt;=0,"n/a",L11/S11))</f>
        <v/>
      </c>
    </row>
    <row r="12" customFormat="false" ht="15" hidden="false" customHeight="false" outlineLevel="0" collapsed="false">
      <c r="A12" s="6" t="s">
        <v>70</v>
      </c>
      <c r="B12" s="6" t="s">
        <v>78</v>
      </c>
      <c r="C12" s="6" t="n">
        <v>1</v>
      </c>
      <c r="D12" s="6" t="n">
        <v>2000</v>
      </c>
      <c r="E12" s="6" t="n">
        <v>0.1</v>
      </c>
      <c r="F12" s="6" t="n">
        <v>0.3</v>
      </c>
      <c r="G12" s="6"/>
      <c r="H12" s="6"/>
      <c r="I12" s="6"/>
      <c r="J12" s="6"/>
      <c r="K12" s="6"/>
      <c r="L12" s="20"/>
      <c r="M12" s="21" t="n">
        <f aca="false">IF(OR(C12="",D12=""),"",C12*D12*N(E12)/1000)</f>
        <v>0.2</v>
      </c>
      <c r="N12" s="21" t="n">
        <f aca="false">IF(OR(C12="",D12=""),"",C12*D12*N(F12)/1000)</f>
        <v>0.6</v>
      </c>
      <c r="O12" s="21" t="n">
        <f aca="false">IF(OR(C12="",D12=""),"",IF(H12="",C12,H12)*IF(I12="",D12,I12)*IF(J12="",N(E12),J12)/1000)</f>
        <v>0.2</v>
      </c>
      <c r="P12" s="21" t="n">
        <f aca="false">IF(OR(C12="",D12=""),"",IF(H12="",C12,H12)*IF(I12="",D12,I12)*IF(K12="",N(F12),K12)/1000)</f>
        <v>0.6</v>
      </c>
      <c r="Q12" s="21" t="n">
        <f aca="false">IF(M12="","",(M12+N12)-(O12+P12))</f>
        <v>0</v>
      </c>
      <c r="R12" s="21" t="n">
        <f aca="false">IF(N12="","",N12-P12)</f>
        <v>0</v>
      </c>
      <c r="S12" s="22" t="str">
        <f aca="false">IF(OR(Q12="",'Start Here'!$C$5=""),"",Q12*30*'Start Here'!$C$5)</f>
        <v/>
      </c>
      <c r="T12" s="23" t="str">
        <f aca="false">IF(OR(S12="",N(L12)=0),"",IF(S12&lt;=0,"n/a",L12/S12))</f>
        <v/>
      </c>
    </row>
    <row r="13" customFormat="false" ht="15" hidden="false" customHeight="false" outlineLevel="0" collapsed="false">
      <c r="A13" s="6" t="s">
        <v>79</v>
      </c>
      <c r="B13" s="6" t="s">
        <v>80</v>
      </c>
      <c r="C13" s="6" t="n">
        <v>1</v>
      </c>
      <c r="D13" s="6" t="n">
        <v>90</v>
      </c>
      <c r="E13" s="6" t="n">
        <v>8</v>
      </c>
      <c r="F13" s="6" t="n">
        <v>1</v>
      </c>
      <c r="G13" s="6"/>
      <c r="H13" s="6"/>
      <c r="I13" s="6"/>
      <c r="J13" s="6"/>
      <c r="K13" s="6"/>
      <c r="L13" s="20"/>
      <c r="M13" s="21" t="n">
        <f aca="false">IF(OR(C13="",D13=""),"",C13*D13*N(E13)/1000)</f>
        <v>0.72</v>
      </c>
      <c r="N13" s="21" t="n">
        <f aca="false">IF(OR(C13="",D13=""),"",C13*D13*N(F13)/1000)</f>
        <v>0.09</v>
      </c>
      <c r="O13" s="21" t="n">
        <f aca="false">IF(OR(C13="",D13=""),"",IF(H13="",C13,H13)*IF(I13="",D13,I13)*IF(J13="",N(E13),J13)/1000)</f>
        <v>0.72</v>
      </c>
      <c r="P13" s="21" t="n">
        <f aca="false">IF(OR(C13="",D13=""),"",IF(H13="",C13,H13)*IF(I13="",D13,I13)*IF(K13="",N(F13),K13)/1000)</f>
        <v>0.09</v>
      </c>
      <c r="Q13" s="21" t="n">
        <f aca="false">IF(M13="","",(M13+N13)-(O13+P13))</f>
        <v>0</v>
      </c>
      <c r="R13" s="21" t="n">
        <f aca="false">IF(N13="","",N13-P13)</f>
        <v>0</v>
      </c>
      <c r="S13" s="22" t="str">
        <f aca="false">IF(OR(Q13="",'Start Here'!$C$5=""),"",Q13*30*'Start Here'!$C$5)</f>
        <v/>
      </c>
      <c r="T13" s="23" t="str">
        <f aca="false">IF(OR(S13="",N(L13)=0),"",IF(S13&lt;=0,"n/a",L13/S13))</f>
        <v/>
      </c>
    </row>
    <row r="14" customFormat="false" ht="15" hidden="false" customHeight="false" outlineLevel="0" collapsed="false">
      <c r="A14" s="6" t="s">
        <v>81</v>
      </c>
      <c r="B14" s="6" t="s">
        <v>82</v>
      </c>
      <c r="C14" s="6" t="n">
        <v>1</v>
      </c>
      <c r="D14" s="6" t="n">
        <v>120</v>
      </c>
      <c r="E14" s="6" t="n">
        <v>1</v>
      </c>
      <c r="F14" s="6" t="n">
        <v>4</v>
      </c>
      <c r="G14" s="6"/>
      <c r="H14" s="6"/>
      <c r="I14" s="6"/>
      <c r="J14" s="6"/>
      <c r="K14" s="6"/>
      <c r="L14" s="20"/>
      <c r="M14" s="21" t="n">
        <f aca="false">IF(OR(C14="",D14=""),"",C14*D14*N(E14)/1000)</f>
        <v>0.12</v>
      </c>
      <c r="N14" s="21" t="n">
        <f aca="false">IF(OR(C14="",D14=""),"",C14*D14*N(F14)/1000)</f>
        <v>0.48</v>
      </c>
      <c r="O14" s="21" t="n">
        <f aca="false">IF(OR(C14="",D14=""),"",IF(H14="",C14,H14)*IF(I14="",D14,I14)*IF(J14="",N(E14),J14)/1000)</f>
        <v>0.12</v>
      </c>
      <c r="P14" s="21" t="n">
        <f aca="false">IF(OR(C14="",D14=""),"",IF(H14="",C14,H14)*IF(I14="",D14,I14)*IF(K14="",N(F14),K14)/1000)</f>
        <v>0.48</v>
      </c>
      <c r="Q14" s="21" t="n">
        <f aca="false">IF(M14="","",(M14+N14)-(O14+P14))</f>
        <v>0</v>
      </c>
      <c r="R14" s="21" t="n">
        <f aca="false">IF(N14="","",N14-P14)</f>
        <v>0</v>
      </c>
      <c r="S14" s="22" t="str">
        <f aca="false">IF(OR(Q14="",'Start Here'!$C$5=""),"",Q14*30*'Start Here'!$C$5)</f>
        <v/>
      </c>
      <c r="T14" s="23" t="str">
        <f aca="false">IF(OR(S14="",N(L14)=0),"",IF(S14&lt;=0,"n/a",L14/S14))</f>
        <v/>
      </c>
    </row>
    <row r="15" customFormat="false" ht="15" hidden="false" customHeight="false" outlineLevel="0" collapsed="false">
      <c r="A15" s="6" t="s">
        <v>75</v>
      </c>
      <c r="B15" s="6" t="s">
        <v>83</v>
      </c>
      <c r="C15" s="6" t="n">
        <v>1</v>
      </c>
      <c r="D15" s="6" t="n">
        <v>500</v>
      </c>
      <c r="E15" s="6" t="n">
        <v>0</v>
      </c>
      <c r="F15" s="6" t="n">
        <v>1</v>
      </c>
      <c r="G15" s="6"/>
      <c r="H15" s="6"/>
      <c r="I15" s="6"/>
      <c r="J15" s="6"/>
      <c r="K15" s="6"/>
      <c r="L15" s="20"/>
      <c r="M15" s="21" t="n">
        <f aca="false">IF(OR(C15="",D15=""),"",C15*D15*N(E15)/1000)</f>
        <v>0</v>
      </c>
      <c r="N15" s="21" t="n">
        <f aca="false">IF(OR(C15="",D15=""),"",C15*D15*N(F15)/1000)</f>
        <v>0.5</v>
      </c>
      <c r="O15" s="21" t="n">
        <f aca="false">IF(OR(C15="",D15=""),"",IF(H15="",C15,H15)*IF(I15="",D15,I15)*IF(J15="",N(E15),J15)/1000)</f>
        <v>0</v>
      </c>
      <c r="P15" s="21" t="n">
        <f aca="false">IF(OR(C15="",D15=""),"",IF(H15="",C15,H15)*IF(I15="",D15,I15)*IF(K15="",N(F15),K15)/1000)</f>
        <v>0.5</v>
      </c>
      <c r="Q15" s="21" t="n">
        <f aca="false">IF(M15="","",(M15+N15)-(O15+P15))</f>
        <v>0</v>
      </c>
      <c r="R15" s="21" t="n">
        <f aca="false">IF(N15="","",N15-P15)</f>
        <v>0</v>
      </c>
      <c r="S15" s="22" t="str">
        <f aca="false">IF(OR(Q15="",'Start Here'!$C$5=""),"",Q15*30*'Start Here'!$C$5)</f>
        <v/>
      </c>
      <c r="T15" s="23" t="str">
        <f aca="false">IF(OR(S15="",N(L15)=0),"",IF(S15&lt;=0,"n/a",L15/S15))</f>
        <v/>
      </c>
    </row>
    <row r="16" customFormat="false" ht="15" hidden="false" customHeight="false" outlineLevel="0" collapsed="false">
      <c r="A16" s="6" t="s">
        <v>84</v>
      </c>
      <c r="B16" s="6" t="s">
        <v>85</v>
      </c>
      <c r="C16" s="6" t="n">
        <v>1</v>
      </c>
      <c r="D16" s="6" t="n">
        <v>20</v>
      </c>
      <c r="E16" s="6" t="n">
        <v>10</v>
      </c>
      <c r="F16" s="6" t="n">
        <v>14</v>
      </c>
      <c r="G16" s="6"/>
      <c r="H16" s="6"/>
      <c r="I16" s="6"/>
      <c r="J16" s="6"/>
      <c r="K16" s="6"/>
      <c r="L16" s="20"/>
      <c r="M16" s="21" t="n">
        <f aca="false">IF(OR(C16="",D16=""),"",C16*D16*N(E16)/1000)</f>
        <v>0.2</v>
      </c>
      <c r="N16" s="21" t="n">
        <f aca="false">IF(OR(C16="",D16=""),"",C16*D16*N(F16)/1000)</f>
        <v>0.28</v>
      </c>
      <c r="O16" s="21" t="n">
        <f aca="false">IF(OR(C16="",D16=""),"",IF(H16="",C16,H16)*IF(I16="",D16,I16)*IF(J16="",N(E16),J16)/1000)</f>
        <v>0.2</v>
      </c>
      <c r="P16" s="21" t="n">
        <f aca="false">IF(OR(C16="",D16=""),"",IF(H16="",C16,H16)*IF(I16="",D16,I16)*IF(K16="",N(F16),K16)/1000)</f>
        <v>0.28</v>
      </c>
      <c r="Q16" s="21" t="n">
        <f aca="false">IF(M16="","",(M16+N16)-(O16+P16))</f>
        <v>0</v>
      </c>
      <c r="R16" s="21" t="n">
        <f aca="false">IF(N16="","",N16-P16)</f>
        <v>0</v>
      </c>
      <c r="S16" s="22" t="str">
        <f aca="false">IF(OR(Q16="",'Start Here'!$C$5=""),"",Q16*30*'Start Here'!$C$5)</f>
        <v/>
      </c>
      <c r="T16" s="23" t="str">
        <f aca="false">IF(OR(S16="",N(L16)=0),"",IF(S16&lt;=0,"n/a",L16/S16))</f>
        <v/>
      </c>
    </row>
    <row r="17" customFormat="false" ht="15" hidden="false" customHeight="false" outlineLevel="0" collapsed="false">
      <c r="A17" s="6" t="s">
        <v>81</v>
      </c>
      <c r="B17" s="6" t="s">
        <v>86</v>
      </c>
      <c r="C17" s="6" t="n">
        <v>10</v>
      </c>
      <c r="D17" s="6" t="n">
        <v>9</v>
      </c>
      <c r="E17" s="6" t="n">
        <v>0</v>
      </c>
      <c r="F17" s="6" t="n">
        <v>5</v>
      </c>
      <c r="G17" s="6"/>
      <c r="H17" s="6"/>
      <c r="I17" s="6"/>
      <c r="J17" s="6"/>
      <c r="K17" s="6"/>
      <c r="L17" s="20"/>
      <c r="M17" s="21" t="n">
        <f aca="false">IF(OR(C17="",D17=""),"",C17*D17*N(E17)/1000)</f>
        <v>0</v>
      </c>
      <c r="N17" s="21" t="n">
        <f aca="false">IF(OR(C17="",D17=""),"",C17*D17*N(F17)/1000)</f>
        <v>0.45</v>
      </c>
      <c r="O17" s="21" t="n">
        <f aca="false">IF(OR(C17="",D17=""),"",IF(H17="",C17,H17)*IF(I17="",D17,I17)*IF(J17="",N(E17),J17)/1000)</f>
        <v>0</v>
      </c>
      <c r="P17" s="21" t="n">
        <f aca="false">IF(OR(C17="",D17=""),"",IF(H17="",C17,H17)*IF(I17="",D17,I17)*IF(K17="",N(F17),K17)/1000)</f>
        <v>0.45</v>
      </c>
      <c r="Q17" s="21" t="n">
        <f aca="false">IF(M17="","",(M17+N17)-(O17+P17))</f>
        <v>0</v>
      </c>
      <c r="R17" s="21" t="n">
        <f aca="false">IF(N17="","",N17-P17)</f>
        <v>0</v>
      </c>
      <c r="S17" s="22" t="str">
        <f aca="false">IF(OR(Q17="",'Start Here'!$C$5=""),"",Q17*30*'Start Here'!$C$5)</f>
        <v/>
      </c>
      <c r="T17" s="23" t="str">
        <f aca="false">IF(OR(S17="",N(L17)=0),"",IF(S17&lt;=0,"n/a",L17/S17))</f>
        <v/>
      </c>
    </row>
    <row r="18" customFormat="false" ht="15" hidden="false" customHeight="false" outlineLevel="0" collapsed="false">
      <c r="A18" s="6" t="s">
        <v>67</v>
      </c>
      <c r="B18" s="6" t="s">
        <v>87</v>
      </c>
      <c r="C18" s="6" t="n">
        <v>4</v>
      </c>
      <c r="D18" s="6" t="n">
        <v>10</v>
      </c>
      <c r="E18" s="6" t="n">
        <v>0</v>
      </c>
      <c r="F18" s="6" t="n">
        <v>10</v>
      </c>
      <c r="G18" s="6"/>
      <c r="H18" s="6"/>
      <c r="I18" s="6"/>
      <c r="J18" s="6"/>
      <c r="K18" s="6"/>
      <c r="L18" s="20"/>
      <c r="M18" s="21" t="n">
        <f aca="false">IF(OR(C18="",D18=""),"",C18*D18*N(E18)/1000)</f>
        <v>0</v>
      </c>
      <c r="N18" s="21" t="n">
        <f aca="false">IF(OR(C18="",D18=""),"",C18*D18*N(F18)/1000)</f>
        <v>0.4</v>
      </c>
      <c r="O18" s="21" t="n">
        <f aca="false">IF(OR(C18="",D18=""),"",IF(H18="",C18,H18)*IF(I18="",D18,I18)*IF(J18="",N(E18),J18)/1000)</f>
        <v>0</v>
      </c>
      <c r="P18" s="21" t="n">
        <f aca="false">IF(OR(C18="",D18=""),"",IF(H18="",C18,H18)*IF(I18="",D18,I18)*IF(K18="",N(F18),K18)/1000)</f>
        <v>0.4</v>
      </c>
      <c r="Q18" s="21" t="n">
        <f aca="false">IF(M18="","",(M18+N18)-(O18+P18))</f>
        <v>0</v>
      </c>
      <c r="R18" s="21" t="n">
        <f aca="false">IF(N18="","",N18-P18)</f>
        <v>0</v>
      </c>
      <c r="S18" s="22" t="str">
        <f aca="false">IF(OR(Q18="",'Start Here'!$C$5=""),"",Q18*30*'Start Here'!$C$5)</f>
        <v/>
      </c>
      <c r="T18" s="23" t="str">
        <f aca="false">IF(OR(S18="",N(L18)=0),"",IF(S18&lt;=0,"n/a",L18/S18))</f>
        <v/>
      </c>
    </row>
    <row r="19" customFormat="false" ht="15" hidden="false" customHeight="false" outlineLevel="0" collapsed="false">
      <c r="A19" s="6" t="s">
        <v>64</v>
      </c>
      <c r="B19" s="6" t="s">
        <v>88</v>
      </c>
      <c r="C19" s="6" t="n">
        <v>1</v>
      </c>
      <c r="D19" s="6" t="n">
        <v>1800</v>
      </c>
      <c r="E19" s="6" t="n">
        <v>0.1</v>
      </c>
      <c r="F19" s="6" t="n">
        <v>0.1</v>
      </c>
      <c r="G19" s="6"/>
      <c r="H19" s="6"/>
      <c r="I19" s="6"/>
      <c r="J19" s="6"/>
      <c r="K19" s="6"/>
      <c r="L19" s="20"/>
      <c r="M19" s="21" t="n">
        <f aca="false">IF(OR(C19="",D19=""),"",C19*D19*N(E19)/1000)</f>
        <v>0.18</v>
      </c>
      <c r="N19" s="21" t="n">
        <f aca="false">IF(OR(C19="",D19=""),"",C19*D19*N(F19)/1000)</f>
        <v>0.18</v>
      </c>
      <c r="O19" s="21" t="n">
        <f aca="false">IF(OR(C19="",D19=""),"",IF(H19="",C19,H19)*IF(I19="",D19,I19)*IF(J19="",N(E19),J19)/1000)</f>
        <v>0.18</v>
      </c>
      <c r="P19" s="21" t="n">
        <f aca="false">IF(OR(C19="",D19=""),"",IF(H19="",C19,H19)*IF(I19="",D19,I19)*IF(K19="",N(F19),K19)/1000)</f>
        <v>0.18</v>
      </c>
      <c r="Q19" s="21" t="n">
        <f aca="false">IF(M19="","",(M19+N19)-(O19+P19))</f>
        <v>0</v>
      </c>
      <c r="R19" s="21" t="n">
        <f aca="false">IF(N19="","",N19-P19)</f>
        <v>0</v>
      </c>
      <c r="S19" s="22" t="str">
        <f aca="false">IF(OR(Q19="",'Start Here'!$C$5=""),"",Q19*30*'Start Here'!$C$5)</f>
        <v/>
      </c>
      <c r="T19" s="23" t="str">
        <f aca="false">IF(OR(S19="",N(L19)=0),"",IF(S19&lt;=0,"n/a",L19/S19))</f>
        <v/>
      </c>
    </row>
    <row r="20" customFormat="false" ht="15" hidden="false" customHeight="false" outlineLevel="0" collapsed="false">
      <c r="A20" s="6" t="s">
        <v>84</v>
      </c>
      <c r="B20" s="6" t="s">
        <v>89</v>
      </c>
      <c r="C20" s="6" t="n">
        <v>1</v>
      </c>
      <c r="D20" s="6" t="n">
        <v>15</v>
      </c>
      <c r="E20" s="6" t="n">
        <v>10</v>
      </c>
      <c r="F20" s="6" t="n">
        <v>14</v>
      </c>
      <c r="G20" s="6"/>
      <c r="H20" s="6"/>
      <c r="I20" s="6"/>
      <c r="J20" s="6"/>
      <c r="K20" s="6"/>
      <c r="L20" s="20"/>
      <c r="M20" s="21" t="n">
        <f aca="false">IF(OR(C20="",D20=""),"",C20*D20*N(E20)/1000)</f>
        <v>0.15</v>
      </c>
      <c r="N20" s="21" t="n">
        <f aca="false">IF(OR(C20="",D20=""),"",C20*D20*N(F20)/1000)</f>
        <v>0.21</v>
      </c>
      <c r="O20" s="21" t="n">
        <f aca="false">IF(OR(C20="",D20=""),"",IF(H20="",C20,H20)*IF(I20="",D20,I20)*IF(J20="",N(E20),J20)/1000)</f>
        <v>0.15</v>
      </c>
      <c r="P20" s="21" t="n">
        <f aca="false">IF(OR(C20="",D20=""),"",IF(H20="",C20,H20)*IF(I20="",D20,I20)*IF(K20="",N(F20),K20)/1000)</f>
        <v>0.21</v>
      </c>
      <c r="Q20" s="21" t="n">
        <f aca="false">IF(M20="","",(M20+N20)-(O20+P20))</f>
        <v>0</v>
      </c>
      <c r="R20" s="21" t="n">
        <f aca="false">IF(N20="","",N20-P20)</f>
        <v>0</v>
      </c>
      <c r="S20" s="22" t="str">
        <f aca="false">IF(OR(Q20="",'Start Here'!$C$5=""),"",Q20*30*'Start Here'!$C$5)</f>
        <v/>
      </c>
      <c r="T20" s="23" t="str">
        <f aca="false">IF(OR(S20="",N(L20)=0),"",IF(S20&lt;=0,"n/a",L20/S20))</f>
        <v/>
      </c>
    </row>
    <row r="21" customFormat="false" ht="15" hidden="false" customHeight="false" outlineLevel="0" collapsed="false">
      <c r="A21" s="6" t="s">
        <v>70</v>
      </c>
      <c r="B21" s="6" t="s">
        <v>90</v>
      </c>
      <c r="C21" s="6" t="n">
        <v>1</v>
      </c>
      <c r="D21" s="6" t="n">
        <v>1000</v>
      </c>
      <c r="E21" s="6" t="n">
        <v>0.1</v>
      </c>
      <c r="F21" s="6" t="n">
        <v>0.2</v>
      </c>
      <c r="G21" s="6"/>
      <c r="H21" s="6"/>
      <c r="I21" s="6"/>
      <c r="J21" s="6"/>
      <c r="K21" s="6"/>
      <c r="L21" s="20"/>
      <c r="M21" s="21" t="n">
        <f aca="false">IF(OR(C21="",D21=""),"",C21*D21*N(E21)/1000)</f>
        <v>0.1</v>
      </c>
      <c r="N21" s="21" t="n">
        <f aca="false">IF(OR(C21="",D21=""),"",C21*D21*N(F21)/1000)</f>
        <v>0.2</v>
      </c>
      <c r="O21" s="21" t="n">
        <f aca="false">IF(OR(C21="",D21=""),"",IF(H21="",C21,H21)*IF(I21="",D21,I21)*IF(J21="",N(E21),J21)/1000)</f>
        <v>0.1</v>
      </c>
      <c r="P21" s="21" t="n">
        <f aca="false">IF(OR(C21="",D21=""),"",IF(H21="",C21,H21)*IF(I21="",D21,I21)*IF(K21="",N(F21),K21)/1000)</f>
        <v>0.2</v>
      </c>
      <c r="Q21" s="21" t="n">
        <f aca="false">IF(M21="","",(M21+N21)-(O21+P21))</f>
        <v>0</v>
      </c>
      <c r="R21" s="21" t="n">
        <f aca="false">IF(N21="","",N21-P21)</f>
        <v>0</v>
      </c>
      <c r="S21" s="22" t="str">
        <f aca="false">IF(OR(Q21="",'Start Here'!$C$5=""),"",Q21*30*'Start Here'!$C$5)</f>
        <v/>
      </c>
      <c r="T21" s="23" t="str">
        <f aca="false">IF(OR(S21="",N(L21)=0),"",IF(S21&lt;=0,"n/a",L21/S21))</f>
        <v/>
      </c>
    </row>
    <row r="22" customFormat="false" ht="15" hidden="false" customHeight="false" outlineLevel="0" collapsed="false">
      <c r="A22" s="6" t="s">
        <v>79</v>
      </c>
      <c r="B22" s="6" t="s">
        <v>91</v>
      </c>
      <c r="C22" s="6" t="n">
        <v>1</v>
      </c>
      <c r="D22" s="6" t="n">
        <v>12</v>
      </c>
      <c r="E22" s="6" t="n">
        <v>10</v>
      </c>
      <c r="F22" s="6" t="n">
        <v>14</v>
      </c>
      <c r="G22" s="6"/>
      <c r="H22" s="6"/>
      <c r="I22" s="6"/>
      <c r="J22" s="6"/>
      <c r="K22" s="6"/>
      <c r="L22" s="20"/>
      <c r="M22" s="21" t="n">
        <f aca="false">IF(OR(C22="",D22=""),"",C22*D22*N(E22)/1000)</f>
        <v>0.12</v>
      </c>
      <c r="N22" s="21" t="n">
        <f aca="false">IF(OR(C22="",D22=""),"",C22*D22*N(F22)/1000)</f>
        <v>0.168</v>
      </c>
      <c r="O22" s="21" t="n">
        <f aca="false">IF(OR(C22="",D22=""),"",IF(H22="",C22,H22)*IF(I22="",D22,I22)*IF(J22="",N(E22),J22)/1000)</f>
        <v>0.12</v>
      </c>
      <c r="P22" s="21" t="n">
        <f aca="false">IF(OR(C22="",D22=""),"",IF(H22="",C22,H22)*IF(I22="",D22,I22)*IF(K22="",N(F22),K22)/1000)</f>
        <v>0.168</v>
      </c>
      <c r="Q22" s="21" t="n">
        <f aca="false">IF(M22="","",(M22+N22)-(O22+P22))</f>
        <v>0</v>
      </c>
      <c r="R22" s="21" t="n">
        <f aca="false">IF(N22="","",N22-P22)</f>
        <v>0</v>
      </c>
      <c r="S22" s="22" t="str">
        <f aca="false">IF(OR(Q22="",'Start Here'!$C$5=""),"",Q22*30*'Start Here'!$C$5)</f>
        <v/>
      </c>
      <c r="T22" s="23" t="str">
        <f aca="false">IF(OR(S22="",N(L22)=0),"",IF(S22&lt;=0,"n/a",L22/S22))</f>
        <v/>
      </c>
    </row>
    <row r="23" customFormat="false" ht="15" hidden="false" customHeight="false" outlineLevel="0" collapsed="false">
      <c r="A23" s="6" t="s">
        <v>92</v>
      </c>
      <c r="B23" s="6" t="s">
        <v>93</v>
      </c>
      <c r="C23" s="6" t="n">
        <v>8</v>
      </c>
      <c r="D23" s="6" t="n">
        <v>9</v>
      </c>
      <c r="E23" s="6" t="n">
        <v>0</v>
      </c>
      <c r="F23" s="6" t="n">
        <v>3</v>
      </c>
      <c r="G23" s="6"/>
      <c r="H23" s="6"/>
      <c r="I23" s="6"/>
      <c r="J23" s="6"/>
      <c r="K23" s="6"/>
      <c r="L23" s="20"/>
      <c r="M23" s="21" t="n">
        <f aca="false">IF(OR(C23="",D23=""),"",C23*D23*N(E23)/1000)</f>
        <v>0</v>
      </c>
      <c r="N23" s="21" t="n">
        <f aca="false">IF(OR(C23="",D23=""),"",C23*D23*N(F23)/1000)</f>
        <v>0.216</v>
      </c>
      <c r="O23" s="21" t="n">
        <f aca="false">IF(OR(C23="",D23=""),"",IF(H23="",C23,H23)*IF(I23="",D23,I23)*IF(J23="",N(E23),J23)/1000)</f>
        <v>0</v>
      </c>
      <c r="P23" s="21" t="n">
        <f aca="false">IF(OR(C23="",D23=""),"",IF(H23="",C23,H23)*IF(I23="",D23,I23)*IF(K23="",N(F23),K23)/1000)</f>
        <v>0.216</v>
      </c>
      <c r="Q23" s="21" t="n">
        <f aca="false">IF(M23="","",(M23+N23)-(O23+P23))</f>
        <v>0</v>
      </c>
      <c r="R23" s="21" t="n">
        <f aca="false">IF(N23="","",N23-P23)</f>
        <v>0</v>
      </c>
      <c r="S23" s="22" t="str">
        <f aca="false">IF(OR(Q23="",'Start Here'!$C$5=""),"",Q23*30*'Start Here'!$C$5)</f>
        <v/>
      </c>
      <c r="T23" s="23" t="str">
        <f aca="false">IF(OR(S23="",N(L23)=0),"",IF(S23&lt;=0,"n/a",L23/S23))</f>
        <v/>
      </c>
    </row>
    <row r="24" customFormat="false" ht="15" hidden="false" customHeight="false" outlineLevel="0" collapsed="false">
      <c r="A24" s="6" t="s">
        <v>94</v>
      </c>
      <c r="B24" s="6" t="s">
        <v>95</v>
      </c>
      <c r="C24" s="6" t="n">
        <v>1</v>
      </c>
      <c r="D24" s="6" t="n">
        <v>300</v>
      </c>
      <c r="E24" s="6" t="n">
        <v>0.1</v>
      </c>
      <c r="F24" s="6" t="n">
        <v>0.1</v>
      </c>
      <c r="G24" s="6"/>
      <c r="H24" s="6"/>
      <c r="I24" s="6"/>
      <c r="J24" s="6"/>
      <c r="K24" s="6"/>
      <c r="L24" s="20"/>
      <c r="M24" s="21" t="n">
        <f aca="false">IF(OR(C24="",D24=""),"",C24*D24*N(E24)/1000)</f>
        <v>0.03</v>
      </c>
      <c r="N24" s="21" t="n">
        <f aca="false">IF(OR(C24="",D24=""),"",C24*D24*N(F24)/1000)</f>
        <v>0.03</v>
      </c>
      <c r="O24" s="21" t="n">
        <f aca="false">IF(OR(C24="",D24=""),"",IF(H24="",C24,H24)*IF(I24="",D24,I24)*IF(J24="",N(E24),J24)/1000)</f>
        <v>0.03</v>
      </c>
      <c r="P24" s="21" t="n">
        <f aca="false">IF(OR(C24="",D24=""),"",IF(H24="",C24,H24)*IF(I24="",D24,I24)*IF(K24="",N(F24),K24)/1000)</f>
        <v>0.03</v>
      </c>
      <c r="Q24" s="21" t="n">
        <f aca="false">IF(M24="","",(M24+N24)-(O24+P24))</f>
        <v>0</v>
      </c>
      <c r="R24" s="21" t="n">
        <f aca="false">IF(N24="","",N24-P24)</f>
        <v>0</v>
      </c>
      <c r="S24" s="22" t="str">
        <f aca="false">IF(OR(Q24="",'Start Here'!$C$5=""),"",Q24*30*'Start Here'!$C$5)</f>
        <v/>
      </c>
      <c r="T24" s="23" t="str">
        <f aca="false">IF(OR(S24="",N(L24)=0),"",IF(S24&lt;=0,"n/a",L24/S24))</f>
        <v/>
      </c>
    </row>
    <row r="25" customFormat="false" ht="15" hidden="false" customHeight="false" outlineLevel="0" collapsed="false">
      <c r="A25" s="6" t="s">
        <v>92</v>
      </c>
      <c r="B25" s="6" t="s">
        <v>96</v>
      </c>
      <c r="C25" s="6" t="n">
        <v>4</v>
      </c>
      <c r="D25" s="6" t="n">
        <v>10</v>
      </c>
      <c r="E25" s="6" t="n">
        <v>0</v>
      </c>
      <c r="F25" s="6" t="n">
        <v>2</v>
      </c>
      <c r="G25" s="6"/>
      <c r="H25" s="6"/>
      <c r="I25" s="6"/>
      <c r="J25" s="6"/>
      <c r="K25" s="6"/>
      <c r="L25" s="20"/>
      <c r="M25" s="21" t="n">
        <f aca="false">IF(OR(C25="",D25=""),"",C25*D25*N(E25)/1000)</f>
        <v>0</v>
      </c>
      <c r="N25" s="21" t="n">
        <f aca="false">IF(OR(C25="",D25=""),"",C25*D25*N(F25)/1000)</f>
        <v>0.08</v>
      </c>
      <c r="O25" s="21" t="n">
        <f aca="false">IF(OR(C25="",D25=""),"",IF(H25="",C25,H25)*IF(I25="",D25,I25)*IF(J25="",N(E25),J25)/1000)</f>
        <v>0</v>
      </c>
      <c r="P25" s="21" t="n">
        <f aca="false">IF(OR(C25="",D25=""),"",IF(H25="",C25,H25)*IF(I25="",D25,I25)*IF(K25="",N(F25),K25)/1000)</f>
        <v>0.08</v>
      </c>
      <c r="Q25" s="21" t="n">
        <f aca="false">IF(M25="","",(M25+N25)-(O25+P25))</f>
        <v>0</v>
      </c>
      <c r="R25" s="21" t="n">
        <f aca="false">IF(N25="","",N25-P25)</f>
        <v>0</v>
      </c>
      <c r="S25" s="22" t="str">
        <f aca="false">IF(OR(Q25="",'Start Here'!$C$5=""),"",Q25*30*'Start Here'!$C$5)</f>
        <v/>
      </c>
      <c r="T25" s="23" t="str">
        <f aca="false">IF(OR(S25="",N(L25)=0),"",IF(S25&lt;=0,"n/a",L25/S25))</f>
        <v/>
      </c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20"/>
      <c r="M26" s="21" t="str">
        <f aca="false">IF(OR(C26="",D26=""),"",C26*D26*N(E26)/1000)</f>
        <v/>
      </c>
      <c r="N26" s="21" t="str">
        <f aca="false">IF(OR(C26="",D26=""),"",C26*D26*N(F26)/1000)</f>
        <v/>
      </c>
      <c r="O26" s="21" t="str">
        <f aca="false">IF(OR(C26="",D26=""),"",IF(H26="",C26,H26)*IF(I26="",D26,I26)*IF(J26="",N(E26),J26)/1000)</f>
        <v/>
      </c>
      <c r="P26" s="21" t="str">
        <f aca="false">IF(OR(C26="",D26=""),"",IF(H26="",C26,H26)*IF(I26="",D26,I26)*IF(K26="",N(F26),K26)/1000)</f>
        <v/>
      </c>
      <c r="Q26" s="21" t="str">
        <f aca="false">IF(M26="","",(M26+N26)-(O26+P26))</f>
        <v/>
      </c>
      <c r="R26" s="21" t="str">
        <f aca="false">IF(N26="","",N26-P26)</f>
        <v/>
      </c>
      <c r="S26" s="22" t="str">
        <f aca="false">IF(OR(Q26="",'Start Here'!$C$5=""),"",Q26*30*'Start Here'!$C$5)</f>
        <v/>
      </c>
      <c r="T26" s="23" t="str">
        <f aca="false">IF(OR(S26="",N(L26)=0),"",IF(S26&lt;=0,"n/a",L26/S26))</f>
        <v/>
      </c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20"/>
      <c r="M27" s="21" t="str">
        <f aca="false">IF(OR(C27="",D27=""),"",C27*D27*N(E27)/1000)</f>
        <v/>
      </c>
      <c r="N27" s="21" t="str">
        <f aca="false">IF(OR(C27="",D27=""),"",C27*D27*N(F27)/1000)</f>
        <v/>
      </c>
      <c r="O27" s="21" t="str">
        <f aca="false">IF(OR(C27="",D27=""),"",IF(H27="",C27,H27)*IF(I27="",D27,I27)*IF(J27="",N(E27),J27)/1000)</f>
        <v/>
      </c>
      <c r="P27" s="21" t="str">
        <f aca="false">IF(OR(C27="",D27=""),"",IF(H27="",C27,H27)*IF(I27="",D27,I27)*IF(K27="",N(F27),K27)/1000)</f>
        <v/>
      </c>
      <c r="Q27" s="21" t="str">
        <f aca="false">IF(M27="","",(M27+N27)-(O27+P27))</f>
        <v/>
      </c>
      <c r="R27" s="21" t="str">
        <f aca="false">IF(N27="","",N27-P27)</f>
        <v/>
      </c>
      <c r="S27" s="22" t="str">
        <f aca="false">IF(OR(Q27="",'Start Here'!$C$5=""),"",Q27*30*'Start Here'!$C$5)</f>
        <v/>
      </c>
      <c r="T27" s="23" t="str">
        <f aca="false">IF(OR(S27="",N(L27)=0),"",IF(S27&lt;=0,"n/a",L27/S27))</f>
        <v/>
      </c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20"/>
      <c r="M28" s="21" t="str">
        <f aca="false">IF(OR(C28="",D28=""),"",C28*D28*N(E28)/1000)</f>
        <v/>
      </c>
      <c r="N28" s="21" t="str">
        <f aca="false">IF(OR(C28="",D28=""),"",C28*D28*N(F28)/1000)</f>
        <v/>
      </c>
      <c r="O28" s="21" t="str">
        <f aca="false">IF(OR(C28="",D28=""),"",IF(H28="",C28,H28)*IF(I28="",D28,I28)*IF(J28="",N(E28),J28)/1000)</f>
        <v/>
      </c>
      <c r="P28" s="21" t="str">
        <f aca="false">IF(OR(C28="",D28=""),"",IF(H28="",C28,H28)*IF(I28="",D28,I28)*IF(K28="",N(F28),K28)/1000)</f>
        <v/>
      </c>
      <c r="Q28" s="21" t="str">
        <f aca="false">IF(M28="","",(M28+N28)-(O28+P28))</f>
        <v/>
      </c>
      <c r="R28" s="21" t="str">
        <f aca="false">IF(N28="","",N28-P28)</f>
        <v/>
      </c>
      <c r="S28" s="22" t="str">
        <f aca="false">IF(OR(Q28="",'Start Here'!$C$5=""),"",Q28*30*'Start Here'!$C$5)</f>
        <v/>
      </c>
      <c r="T28" s="23" t="str">
        <f aca="false">IF(OR(S28="",N(L28)=0),"",IF(S28&lt;=0,"n/a",L28/S28))</f>
        <v/>
      </c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20"/>
      <c r="M29" s="21" t="str">
        <f aca="false">IF(OR(C29="",D29=""),"",C29*D29*N(E29)/1000)</f>
        <v/>
      </c>
      <c r="N29" s="21" t="str">
        <f aca="false">IF(OR(C29="",D29=""),"",C29*D29*N(F29)/1000)</f>
        <v/>
      </c>
      <c r="O29" s="21" t="str">
        <f aca="false">IF(OR(C29="",D29=""),"",IF(H29="",C29,H29)*IF(I29="",D29,I29)*IF(J29="",N(E29),J29)/1000)</f>
        <v/>
      </c>
      <c r="P29" s="21" t="str">
        <f aca="false">IF(OR(C29="",D29=""),"",IF(H29="",C29,H29)*IF(I29="",D29,I29)*IF(K29="",N(F29),K29)/1000)</f>
        <v/>
      </c>
      <c r="Q29" s="21" t="str">
        <f aca="false">IF(M29="","",(M29+N29)-(O29+P29))</f>
        <v/>
      </c>
      <c r="R29" s="21" t="str">
        <f aca="false">IF(N29="","",N29-P29)</f>
        <v/>
      </c>
      <c r="S29" s="22" t="str">
        <f aca="false">IF(OR(Q29="",'Start Here'!$C$5=""),"",Q29*30*'Start Here'!$C$5)</f>
        <v/>
      </c>
      <c r="T29" s="23" t="str">
        <f aca="false">IF(OR(S29="",N(L29)=0),"",IF(S29&lt;=0,"n/a",L29/S29))</f>
        <v/>
      </c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20"/>
      <c r="M30" s="21" t="str">
        <f aca="false">IF(OR(C30="",D30=""),"",C30*D30*N(E30)/1000)</f>
        <v/>
      </c>
      <c r="N30" s="21" t="str">
        <f aca="false">IF(OR(C30="",D30=""),"",C30*D30*N(F30)/1000)</f>
        <v/>
      </c>
      <c r="O30" s="21" t="str">
        <f aca="false">IF(OR(C30="",D30=""),"",IF(H30="",C30,H30)*IF(I30="",D30,I30)*IF(J30="",N(E30),J30)/1000)</f>
        <v/>
      </c>
      <c r="P30" s="21" t="str">
        <f aca="false">IF(OR(C30="",D30=""),"",IF(H30="",C30,H30)*IF(I30="",D30,I30)*IF(K30="",N(F30),K30)/1000)</f>
        <v/>
      </c>
      <c r="Q30" s="21" t="str">
        <f aca="false">IF(M30="","",(M30+N30)-(O30+P30))</f>
        <v/>
      </c>
      <c r="R30" s="21" t="str">
        <f aca="false">IF(N30="","",N30-P30)</f>
        <v/>
      </c>
      <c r="S30" s="22" t="str">
        <f aca="false">IF(OR(Q30="",'Start Here'!$C$5=""),"",Q30*30*'Start Here'!$C$5)</f>
        <v/>
      </c>
      <c r="T30" s="23" t="str">
        <f aca="false">IF(OR(S30="",N(L30)=0),"",IF(S30&lt;=0,"n/a",L30/S30))</f>
        <v/>
      </c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20"/>
      <c r="M31" s="21" t="str">
        <f aca="false">IF(OR(C31="",D31=""),"",C31*D31*N(E31)/1000)</f>
        <v/>
      </c>
      <c r="N31" s="21" t="str">
        <f aca="false">IF(OR(C31="",D31=""),"",C31*D31*N(F31)/1000)</f>
        <v/>
      </c>
      <c r="O31" s="21" t="str">
        <f aca="false">IF(OR(C31="",D31=""),"",IF(H31="",C31,H31)*IF(I31="",D31,I31)*IF(J31="",N(E31),J31)/1000)</f>
        <v/>
      </c>
      <c r="P31" s="21" t="str">
        <f aca="false">IF(OR(C31="",D31=""),"",IF(H31="",C31,H31)*IF(I31="",D31,I31)*IF(K31="",N(F31),K31)/1000)</f>
        <v/>
      </c>
      <c r="Q31" s="21" t="str">
        <f aca="false">IF(M31="","",(M31+N31)-(O31+P31))</f>
        <v/>
      </c>
      <c r="R31" s="21" t="str">
        <f aca="false">IF(N31="","",N31-P31)</f>
        <v/>
      </c>
      <c r="S31" s="22" t="str">
        <f aca="false">IF(OR(Q31="",'Start Here'!$C$5=""),"",Q31*30*'Start Here'!$C$5)</f>
        <v/>
      </c>
      <c r="T31" s="23" t="str">
        <f aca="false">IF(OR(S31="",N(L31)=0),"",IF(S31&lt;=0,"n/a",L31/S31))</f>
        <v/>
      </c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20"/>
      <c r="M32" s="21" t="str">
        <f aca="false">IF(OR(C32="",D32=""),"",C32*D32*N(E32)/1000)</f>
        <v/>
      </c>
      <c r="N32" s="21" t="str">
        <f aca="false">IF(OR(C32="",D32=""),"",C32*D32*N(F32)/1000)</f>
        <v/>
      </c>
      <c r="O32" s="21" t="str">
        <f aca="false">IF(OR(C32="",D32=""),"",IF(H32="",C32,H32)*IF(I32="",D32,I32)*IF(J32="",N(E32),J32)/1000)</f>
        <v/>
      </c>
      <c r="P32" s="21" t="str">
        <f aca="false">IF(OR(C32="",D32=""),"",IF(H32="",C32,H32)*IF(I32="",D32,I32)*IF(K32="",N(F32),K32)/1000)</f>
        <v/>
      </c>
      <c r="Q32" s="21" t="str">
        <f aca="false">IF(M32="","",(M32+N32)-(O32+P32))</f>
        <v/>
      </c>
      <c r="R32" s="21" t="str">
        <f aca="false">IF(N32="","",N32-P32)</f>
        <v/>
      </c>
      <c r="S32" s="22" t="str">
        <f aca="false">IF(OR(Q32="",'Start Here'!$C$5=""),"",Q32*30*'Start Here'!$C$5)</f>
        <v/>
      </c>
      <c r="T32" s="23" t="str">
        <f aca="false">IF(OR(S32="",N(L32)=0),"",IF(S32&lt;=0,"n/a",L32/S32))</f>
        <v/>
      </c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20"/>
      <c r="M33" s="21" t="str">
        <f aca="false">IF(OR(C33="",D33=""),"",C33*D33*N(E33)/1000)</f>
        <v/>
      </c>
      <c r="N33" s="21" t="str">
        <f aca="false">IF(OR(C33="",D33=""),"",C33*D33*N(F33)/1000)</f>
        <v/>
      </c>
      <c r="O33" s="21" t="str">
        <f aca="false">IF(OR(C33="",D33=""),"",IF(H33="",C33,H33)*IF(I33="",D33,I33)*IF(J33="",N(E33),J33)/1000)</f>
        <v/>
      </c>
      <c r="P33" s="21" t="str">
        <f aca="false">IF(OR(C33="",D33=""),"",IF(H33="",C33,H33)*IF(I33="",D33,I33)*IF(K33="",N(F33),K33)/1000)</f>
        <v/>
      </c>
      <c r="Q33" s="21" t="str">
        <f aca="false">IF(M33="","",(M33+N33)-(O33+P33))</f>
        <v/>
      </c>
      <c r="R33" s="21" t="str">
        <f aca="false">IF(N33="","",N33-P33)</f>
        <v/>
      </c>
      <c r="S33" s="22" t="str">
        <f aca="false">IF(OR(Q33="",'Start Here'!$C$5=""),"",Q33*30*'Start Here'!$C$5)</f>
        <v/>
      </c>
      <c r="T33" s="23" t="str">
        <f aca="false">IF(OR(S33="",N(L33)=0),"",IF(S33&lt;=0,"n/a",L33/S33))</f>
        <v/>
      </c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20"/>
      <c r="M34" s="21" t="str">
        <f aca="false">IF(OR(C34="",D34=""),"",C34*D34*N(E34)/1000)</f>
        <v/>
      </c>
      <c r="N34" s="21" t="str">
        <f aca="false">IF(OR(C34="",D34=""),"",C34*D34*N(F34)/1000)</f>
        <v/>
      </c>
      <c r="O34" s="21" t="str">
        <f aca="false">IF(OR(C34="",D34=""),"",IF(H34="",C34,H34)*IF(I34="",D34,I34)*IF(J34="",N(E34),J34)/1000)</f>
        <v/>
      </c>
      <c r="P34" s="21" t="str">
        <f aca="false">IF(OR(C34="",D34=""),"",IF(H34="",C34,H34)*IF(I34="",D34,I34)*IF(K34="",N(F34),K34)/1000)</f>
        <v/>
      </c>
      <c r="Q34" s="21" t="str">
        <f aca="false">IF(M34="","",(M34+N34)-(O34+P34))</f>
        <v/>
      </c>
      <c r="R34" s="21" t="str">
        <f aca="false">IF(N34="","",N34-P34)</f>
        <v/>
      </c>
      <c r="S34" s="22" t="str">
        <f aca="false">IF(OR(Q34="",'Start Here'!$C$5=""),"",Q34*30*'Start Here'!$C$5)</f>
        <v/>
      </c>
      <c r="T34" s="23" t="str">
        <f aca="false">IF(OR(S34="",N(L34)=0),"",IF(S34&lt;=0,"n/a",L34/S34))</f>
        <v/>
      </c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20"/>
      <c r="M35" s="21" t="str">
        <f aca="false">IF(OR(C35="",D35=""),"",C35*D35*N(E35)/1000)</f>
        <v/>
      </c>
      <c r="N35" s="21" t="str">
        <f aca="false">IF(OR(C35="",D35=""),"",C35*D35*N(F35)/1000)</f>
        <v/>
      </c>
      <c r="O35" s="21" t="str">
        <f aca="false">IF(OR(C35="",D35=""),"",IF(H35="",C35,H35)*IF(I35="",D35,I35)*IF(J35="",N(E35),J35)/1000)</f>
        <v/>
      </c>
      <c r="P35" s="21" t="str">
        <f aca="false">IF(OR(C35="",D35=""),"",IF(H35="",C35,H35)*IF(I35="",D35,I35)*IF(K35="",N(F35),K35)/1000)</f>
        <v/>
      </c>
      <c r="Q35" s="21" t="str">
        <f aca="false">IF(M35="","",(M35+N35)-(O35+P35))</f>
        <v/>
      </c>
      <c r="R35" s="21" t="str">
        <f aca="false">IF(N35="","",N35-P35)</f>
        <v/>
      </c>
      <c r="S35" s="22" t="str">
        <f aca="false">IF(OR(Q35="",'Start Here'!$C$5=""),"",Q35*30*'Start Here'!$C$5)</f>
        <v/>
      </c>
      <c r="T35" s="23" t="str">
        <f aca="false">IF(OR(S35="",N(L35)=0),"",IF(S35&lt;=0,"n/a",L35/S35))</f>
        <v/>
      </c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20"/>
      <c r="M36" s="21" t="str">
        <f aca="false">IF(OR(C36="",D36=""),"",C36*D36*N(E36)/1000)</f>
        <v/>
      </c>
      <c r="N36" s="21" t="str">
        <f aca="false">IF(OR(C36="",D36=""),"",C36*D36*N(F36)/1000)</f>
        <v/>
      </c>
      <c r="O36" s="21" t="str">
        <f aca="false">IF(OR(C36="",D36=""),"",IF(H36="",C36,H36)*IF(I36="",D36,I36)*IF(J36="",N(E36),J36)/1000)</f>
        <v/>
      </c>
      <c r="P36" s="21" t="str">
        <f aca="false">IF(OR(C36="",D36=""),"",IF(H36="",C36,H36)*IF(I36="",D36,I36)*IF(K36="",N(F36),K36)/1000)</f>
        <v/>
      </c>
      <c r="Q36" s="21" t="str">
        <f aca="false">IF(M36="","",(M36+N36)-(O36+P36))</f>
        <v/>
      </c>
      <c r="R36" s="21" t="str">
        <f aca="false">IF(N36="","",N36-P36)</f>
        <v/>
      </c>
      <c r="S36" s="22" t="str">
        <f aca="false">IF(OR(Q36="",'Start Here'!$C$5=""),"",Q36*30*'Start Here'!$C$5)</f>
        <v/>
      </c>
      <c r="T36" s="23" t="str">
        <f aca="false">IF(OR(S36="",N(L36)=0),"",IF(S36&lt;=0,"n/a",L36/S36))</f>
        <v/>
      </c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20"/>
      <c r="M37" s="21" t="str">
        <f aca="false">IF(OR(C37="",D37=""),"",C37*D37*N(E37)/1000)</f>
        <v/>
      </c>
      <c r="N37" s="21" t="str">
        <f aca="false">IF(OR(C37="",D37=""),"",C37*D37*N(F37)/1000)</f>
        <v/>
      </c>
      <c r="O37" s="21" t="str">
        <f aca="false">IF(OR(C37="",D37=""),"",IF(H37="",C37,H37)*IF(I37="",D37,I37)*IF(J37="",N(E37),J37)/1000)</f>
        <v/>
      </c>
      <c r="P37" s="21" t="str">
        <f aca="false">IF(OR(C37="",D37=""),"",IF(H37="",C37,H37)*IF(I37="",D37,I37)*IF(K37="",N(F37),K37)/1000)</f>
        <v/>
      </c>
      <c r="Q37" s="21" t="str">
        <f aca="false">IF(M37="","",(M37+N37)-(O37+P37))</f>
        <v/>
      </c>
      <c r="R37" s="21" t="str">
        <f aca="false">IF(N37="","",N37-P37)</f>
        <v/>
      </c>
      <c r="S37" s="22" t="str">
        <f aca="false">IF(OR(Q37="",'Start Here'!$C$5=""),"",Q37*30*'Start Here'!$C$5)</f>
        <v/>
      </c>
      <c r="T37" s="23" t="str">
        <f aca="false">IF(OR(S37="",N(L37)=0),"",IF(S37&lt;=0,"n/a",L37/S37))</f>
        <v/>
      </c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20"/>
      <c r="M38" s="21" t="str">
        <f aca="false">IF(OR(C38="",D38=""),"",C38*D38*N(E38)/1000)</f>
        <v/>
      </c>
      <c r="N38" s="21" t="str">
        <f aca="false">IF(OR(C38="",D38=""),"",C38*D38*N(F38)/1000)</f>
        <v/>
      </c>
      <c r="O38" s="21" t="str">
        <f aca="false">IF(OR(C38="",D38=""),"",IF(H38="",C38,H38)*IF(I38="",D38,I38)*IF(J38="",N(E38),J38)/1000)</f>
        <v/>
      </c>
      <c r="P38" s="21" t="str">
        <f aca="false">IF(OR(C38="",D38=""),"",IF(H38="",C38,H38)*IF(I38="",D38,I38)*IF(K38="",N(F38),K38)/1000)</f>
        <v/>
      </c>
      <c r="Q38" s="21" t="str">
        <f aca="false">IF(M38="","",(M38+N38)-(O38+P38))</f>
        <v/>
      </c>
      <c r="R38" s="21" t="str">
        <f aca="false">IF(N38="","",N38-P38)</f>
        <v/>
      </c>
      <c r="S38" s="22" t="str">
        <f aca="false">IF(OR(Q38="",'Start Here'!$C$5=""),"",Q38*30*'Start Here'!$C$5)</f>
        <v/>
      </c>
      <c r="T38" s="23" t="str">
        <f aca="false">IF(OR(S38="",N(L38)=0),"",IF(S38&lt;=0,"n/a",L38/S38))</f>
        <v/>
      </c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20"/>
      <c r="M39" s="21" t="str">
        <f aca="false">IF(OR(C39="",D39=""),"",C39*D39*N(E39)/1000)</f>
        <v/>
      </c>
      <c r="N39" s="21" t="str">
        <f aca="false">IF(OR(C39="",D39=""),"",C39*D39*N(F39)/1000)</f>
        <v/>
      </c>
      <c r="O39" s="21" t="str">
        <f aca="false">IF(OR(C39="",D39=""),"",IF(H39="",C39,H39)*IF(I39="",D39,I39)*IF(J39="",N(E39),J39)/1000)</f>
        <v/>
      </c>
      <c r="P39" s="21" t="str">
        <f aca="false">IF(OR(C39="",D39=""),"",IF(H39="",C39,H39)*IF(I39="",D39,I39)*IF(K39="",N(F39),K39)/1000)</f>
        <v/>
      </c>
      <c r="Q39" s="21" t="str">
        <f aca="false">IF(M39="","",(M39+N39)-(O39+P39))</f>
        <v/>
      </c>
      <c r="R39" s="21" t="str">
        <f aca="false">IF(N39="","",N39-P39)</f>
        <v/>
      </c>
      <c r="S39" s="22" t="str">
        <f aca="false">IF(OR(Q39="",'Start Here'!$C$5=""),"",Q39*30*'Start Here'!$C$5)</f>
        <v/>
      </c>
      <c r="T39" s="23" t="str">
        <f aca="false">IF(OR(S39="",N(L39)=0),"",IF(S39&lt;=0,"n/a",L39/S39))</f>
        <v/>
      </c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20"/>
      <c r="M40" s="21" t="str">
        <f aca="false">IF(OR(C40="",D40=""),"",C40*D40*N(E40)/1000)</f>
        <v/>
      </c>
      <c r="N40" s="21" t="str">
        <f aca="false">IF(OR(C40="",D40=""),"",C40*D40*N(F40)/1000)</f>
        <v/>
      </c>
      <c r="O40" s="21" t="str">
        <f aca="false">IF(OR(C40="",D40=""),"",IF(H40="",C40,H40)*IF(I40="",D40,I40)*IF(J40="",N(E40),J40)/1000)</f>
        <v/>
      </c>
      <c r="P40" s="21" t="str">
        <f aca="false">IF(OR(C40="",D40=""),"",IF(H40="",C40,H40)*IF(I40="",D40,I40)*IF(K40="",N(F40),K40)/1000)</f>
        <v/>
      </c>
      <c r="Q40" s="21" t="str">
        <f aca="false">IF(M40="","",(M40+N40)-(O40+P40))</f>
        <v/>
      </c>
      <c r="R40" s="21" t="str">
        <f aca="false">IF(N40="","",N40-P40)</f>
        <v/>
      </c>
      <c r="S40" s="22" t="str">
        <f aca="false">IF(OR(Q40="",'Start Here'!$C$5=""),"",Q40*30*'Start Here'!$C$5)</f>
        <v/>
      </c>
      <c r="T40" s="23" t="str">
        <f aca="false">IF(OR(S40="",N(L40)=0),"",IF(S40&lt;=0,"n/a",L40/S40))</f>
        <v/>
      </c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20"/>
      <c r="M41" s="21" t="str">
        <f aca="false">IF(OR(C41="",D41=""),"",C41*D41*N(E41)/1000)</f>
        <v/>
      </c>
      <c r="N41" s="21" t="str">
        <f aca="false">IF(OR(C41="",D41=""),"",C41*D41*N(F41)/1000)</f>
        <v/>
      </c>
      <c r="O41" s="21" t="str">
        <f aca="false">IF(OR(C41="",D41=""),"",IF(H41="",C41,H41)*IF(I41="",D41,I41)*IF(J41="",N(E41),J41)/1000)</f>
        <v/>
      </c>
      <c r="P41" s="21" t="str">
        <f aca="false">IF(OR(C41="",D41=""),"",IF(H41="",C41,H41)*IF(I41="",D41,I41)*IF(K41="",N(F41),K41)/1000)</f>
        <v/>
      </c>
      <c r="Q41" s="21" t="str">
        <f aca="false">IF(M41="","",(M41+N41)-(O41+P41))</f>
        <v/>
      </c>
      <c r="R41" s="21" t="str">
        <f aca="false">IF(N41="","",N41-P41)</f>
        <v/>
      </c>
      <c r="S41" s="22" t="str">
        <f aca="false">IF(OR(Q41="",'Start Here'!$C$5=""),"",Q41*30*'Start Here'!$C$5)</f>
        <v/>
      </c>
      <c r="T41" s="23" t="str">
        <f aca="false">IF(OR(S41="",N(L41)=0),"",IF(S41&lt;=0,"n/a",L41/S41))</f>
        <v/>
      </c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20"/>
      <c r="M42" s="21" t="str">
        <f aca="false">IF(OR(C42="",D42=""),"",C42*D42*N(E42)/1000)</f>
        <v/>
      </c>
      <c r="N42" s="21" t="str">
        <f aca="false">IF(OR(C42="",D42=""),"",C42*D42*N(F42)/1000)</f>
        <v/>
      </c>
      <c r="O42" s="21" t="str">
        <f aca="false">IF(OR(C42="",D42=""),"",IF(H42="",C42,H42)*IF(I42="",D42,I42)*IF(J42="",N(E42),J42)/1000)</f>
        <v/>
      </c>
      <c r="P42" s="21" t="str">
        <f aca="false">IF(OR(C42="",D42=""),"",IF(H42="",C42,H42)*IF(I42="",D42,I42)*IF(K42="",N(F42),K42)/1000)</f>
        <v/>
      </c>
      <c r="Q42" s="21" t="str">
        <f aca="false">IF(M42="","",(M42+N42)-(O42+P42))</f>
        <v/>
      </c>
      <c r="R42" s="21" t="str">
        <f aca="false">IF(N42="","",N42-P42)</f>
        <v/>
      </c>
      <c r="S42" s="22" t="str">
        <f aca="false">IF(OR(Q42="",'Start Here'!$C$5=""),"",Q42*30*'Start Here'!$C$5)</f>
        <v/>
      </c>
      <c r="T42" s="23" t="str">
        <f aca="false">IF(OR(S42="",N(L42)=0),"",IF(S42&lt;=0,"n/a",L42/S42))</f>
        <v/>
      </c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20"/>
      <c r="M43" s="21" t="str">
        <f aca="false">IF(OR(C43="",D43=""),"",C43*D43*N(E43)/1000)</f>
        <v/>
      </c>
      <c r="N43" s="21" t="str">
        <f aca="false">IF(OR(C43="",D43=""),"",C43*D43*N(F43)/1000)</f>
        <v/>
      </c>
      <c r="O43" s="21" t="str">
        <f aca="false">IF(OR(C43="",D43=""),"",IF(H43="",C43,H43)*IF(I43="",D43,I43)*IF(J43="",N(E43),J43)/1000)</f>
        <v/>
      </c>
      <c r="P43" s="21" t="str">
        <f aca="false">IF(OR(C43="",D43=""),"",IF(H43="",C43,H43)*IF(I43="",D43,I43)*IF(K43="",N(F43),K43)/1000)</f>
        <v/>
      </c>
      <c r="Q43" s="21" t="str">
        <f aca="false">IF(M43="","",(M43+N43)-(O43+P43))</f>
        <v/>
      </c>
      <c r="R43" s="21" t="str">
        <f aca="false">IF(N43="","",N43-P43)</f>
        <v/>
      </c>
      <c r="S43" s="22" t="str">
        <f aca="false">IF(OR(Q43="",'Start Here'!$C$5=""),"",Q43*30*'Start Here'!$C$5)</f>
        <v/>
      </c>
      <c r="T43" s="23" t="str">
        <f aca="false">IF(OR(S43="",N(L43)=0),"",IF(S43&lt;=0,"n/a",L43/S43))</f>
        <v/>
      </c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20"/>
      <c r="M44" s="21" t="str">
        <f aca="false">IF(OR(C44="",D44=""),"",C44*D44*N(E44)/1000)</f>
        <v/>
      </c>
      <c r="N44" s="21" t="str">
        <f aca="false">IF(OR(C44="",D44=""),"",C44*D44*N(F44)/1000)</f>
        <v/>
      </c>
      <c r="O44" s="21" t="str">
        <f aca="false">IF(OR(C44="",D44=""),"",IF(H44="",C44,H44)*IF(I44="",D44,I44)*IF(J44="",N(E44),J44)/1000)</f>
        <v/>
      </c>
      <c r="P44" s="21" t="str">
        <f aca="false">IF(OR(C44="",D44=""),"",IF(H44="",C44,H44)*IF(I44="",D44,I44)*IF(K44="",N(F44),K44)/1000)</f>
        <v/>
      </c>
      <c r="Q44" s="21" t="str">
        <f aca="false">IF(M44="","",(M44+N44)-(O44+P44))</f>
        <v/>
      </c>
      <c r="R44" s="21" t="str">
        <f aca="false">IF(N44="","",N44-P44)</f>
        <v/>
      </c>
      <c r="S44" s="22" t="str">
        <f aca="false">IF(OR(Q44="",'Start Here'!$C$5=""),"",Q44*30*'Start Here'!$C$5)</f>
        <v/>
      </c>
      <c r="T44" s="23" t="str">
        <f aca="false">IF(OR(S44="",N(L44)=0),"",IF(S44&lt;=0,"n/a",L44/S44))</f>
        <v/>
      </c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20"/>
      <c r="M45" s="21" t="str">
        <f aca="false">IF(OR(C45="",D45=""),"",C45*D45*N(E45)/1000)</f>
        <v/>
      </c>
      <c r="N45" s="21" t="str">
        <f aca="false">IF(OR(C45="",D45=""),"",C45*D45*N(F45)/1000)</f>
        <v/>
      </c>
      <c r="O45" s="21" t="str">
        <f aca="false">IF(OR(C45="",D45=""),"",IF(H45="",C45,H45)*IF(I45="",D45,I45)*IF(J45="",N(E45),J45)/1000)</f>
        <v/>
      </c>
      <c r="P45" s="21" t="str">
        <f aca="false">IF(OR(C45="",D45=""),"",IF(H45="",C45,H45)*IF(I45="",D45,I45)*IF(K45="",N(F45),K45)/1000)</f>
        <v/>
      </c>
      <c r="Q45" s="21" t="str">
        <f aca="false">IF(M45="","",(M45+N45)-(O45+P45))</f>
        <v/>
      </c>
      <c r="R45" s="21" t="str">
        <f aca="false">IF(N45="","",N45-P45)</f>
        <v/>
      </c>
      <c r="S45" s="22" t="str">
        <f aca="false">IF(OR(Q45="",'Start Here'!$C$5=""),"",Q45*30*'Start Here'!$C$5)</f>
        <v/>
      </c>
      <c r="T45" s="23" t="str">
        <f aca="false">IF(OR(S45="",N(L45)=0),"",IF(S45&lt;=0,"n/a",L45/S45))</f>
        <v/>
      </c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20"/>
      <c r="M46" s="21" t="str">
        <f aca="false">IF(OR(C46="",D46=""),"",C46*D46*N(E46)/1000)</f>
        <v/>
      </c>
      <c r="N46" s="21" t="str">
        <f aca="false">IF(OR(C46="",D46=""),"",C46*D46*N(F46)/1000)</f>
        <v/>
      </c>
      <c r="O46" s="21" t="str">
        <f aca="false">IF(OR(C46="",D46=""),"",IF(H46="",C46,H46)*IF(I46="",D46,I46)*IF(J46="",N(E46),J46)/1000)</f>
        <v/>
      </c>
      <c r="P46" s="21" t="str">
        <f aca="false">IF(OR(C46="",D46=""),"",IF(H46="",C46,H46)*IF(I46="",D46,I46)*IF(K46="",N(F46),K46)/1000)</f>
        <v/>
      </c>
      <c r="Q46" s="21" t="str">
        <f aca="false">IF(M46="","",(M46+N46)-(O46+P46))</f>
        <v/>
      </c>
      <c r="R46" s="21" t="str">
        <f aca="false">IF(N46="","",N46-P46)</f>
        <v/>
      </c>
      <c r="S46" s="22" t="str">
        <f aca="false">IF(OR(Q46="",'Start Here'!$C$5=""),"",Q46*30*'Start Here'!$C$5)</f>
        <v/>
      </c>
      <c r="T46" s="23" t="str">
        <f aca="false">IF(OR(S46="",N(L46)=0),"",IF(S46&lt;=0,"n/a",L46/S46))</f>
        <v/>
      </c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20"/>
      <c r="M47" s="21" t="str">
        <f aca="false">IF(OR(C47="",D47=""),"",C47*D47*N(E47)/1000)</f>
        <v/>
      </c>
      <c r="N47" s="21" t="str">
        <f aca="false">IF(OR(C47="",D47=""),"",C47*D47*N(F47)/1000)</f>
        <v/>
      </c>
      <c r="O47" s="21" t="str">
        <f aca="false">IF(OR(C47="",D47=""),"",IF(H47="",C47,H47)*IF(I47="",D47,I47)*IF(J47="",N(E47),J47)/1000)</f>
        <v/>
      </c>
      <c r="P47" s="21" t="str">
        <f aca="false">IF(OR(C47="",D47=""),"",IF(H47="",C47,H47)*IF(I47="",D47,I47)*IF(K47="",N(F47),K47)/1000)</f>
        <v/>
      </c>
      <c r="Q47" s="21" t="str">
        <f aca="false">IF(M47="","",(M47+N47)-(O47+P47))</f>
        <v/>
      </c>
      <c r="R47" s="21" t="str">
        <f aca="false">IF(N47="","",N47-P47)</f>
        <v/>
      </c>
      <c r="S47" s="22" t="str">
        <f aca="false">IF(OR(Q47="",'Start Here'!$C$5=""),"",Q47*30*'Start Here'!$C$5)</f>
        <v/>
      </c>
      <c r="T47" s="23" t="str">
        <f aca="false">IF(OR(S47="",N(L47)=0),"",IF(S47&lt;=0,"n/a",L47/S47))</f>
        <v/>
      </c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20"/>
      <c r="M48" s="21" t="str">
        <f aca="false">IF(OR(C48="",D48=""),"",C48*D48*N(E48)/1000)</f>
        <v/>
      </c>
      <c r="N48" s="21" t="str">
        <f aca="false">IF(OR(C48="",D48=""),"",C48*D48*N(F48)/1000)</f>
        <v/>
      </c>
      <c r="O48" s="21" t="str">
        <f aca="false">IF(OR(C48="",D48=""),"",IF(H48="",C48,H48)*IF(I48="",D48,I48)*IF(J48="",N(E48),J48)/1000)</f>
        <v/>
      </c>
      <c r="P48" s="21" t="str">
        <f aca="false">IF(OR(C48="",D48=""),"",IF(H48="",C48,H48)*IF(I48="",D48,I48)*IF(K48="",N(F48),K48)/1000)</f>
        <v/>
      </c>
      <c r="Q48" s="21" t="str">
        <f aca="false">IF(M48="","",(M48+N48)-(O48+P48))</f>
        <v/>
      </c>
      <c r="R48" s="21" t="str">
        <f aca="false">IF(N48="","",N48-P48)</f>
        <v/>
      </c>
      <c r="S48" s="22" t="str">
        <f aca="false">IF(OR(Q48="",'Start Here'!$C$5=""),"",Q48*30*'Start Here'!$C$5)</f>
        <v/>
      </c>
      <c r="T48" s="23" t="str">
        <f aca="false">IF(OR(S48="",N(L48)=0),"",IF(S48&lt;=0,"n/a",L48/S48))</f>
        <v/>
      </c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20"/>
      <c r="M49" s="21" t="str">
        <f aca="false">IF(OR(C49="",D49=""),"",C49*D49*N(E49)/1000)</f>
        <v/>
      </c>
      <c r="N49" s="21" t="str">
        <f aca="false">IF(OR(C49="",D49=""),"",C49*D49*N(F49)/1000)</f>
        <v/>
      </c>
      <c r="O49" s="21" t="str">
        <f aca="false">IF(OR(C49="",D49=""),"",IF(H49="",C49,H49)*IF(I49="",D49,I49)*IF(J49="",N(E49),J49)/1000)</f>
        <v/>
      </c>
      <c r="P49" s="21" t="str">
        <f aca="false">IF(OR(C49="",D49=""),"",IF(H49="",C49,H49)*IF(I49="",D49,I49)*IF(K49="",N(F49),K49)/1000)</f>
        <v/>
      </c>
      <c r="Q49" s="21" t="str">
        <f aca="false">IF(M49="","",(M49+N49)-(O49+P49))</f>
        <v/>
      </c>
      <c r="R49" s="21" t="str">
        <f aca="false">IF(N49="","",N49-P49)</f>
        <v/>
      </c>
      <c r="S49" s="22" t="str">
        <f aca="false">IF(OR(Q49="",'Start Here'!$C$5=""),"",Q49*30*'Start Here'!$C$5)</f>
        <v/>
      </c>
      <c r="T49" s="23" t="str">
        <f aca="false">IF(OR(S49="",N(L49)=0),"",IF(S49&lt;=0,"n/a",L49/S49))</f>
        <v/>
      </c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20"/>
      <c r="M50" s="21" t="str">
        <f aca="false">IF(OR(C50="",D50=""),"",C50*D50*N(E50)/1000)</f>
        <v/>
      </c>
      <c r="N50" s="21" t="str">
        <f aca="false">IF(OR(C50="",D50=""),"",C50*D50*N(F50)/1000)</f>
        <v/>
      </c>
      <c r="O50" s="21" t="str">
        <f aca="false">IF(OR(C50="",D50=""),"",IF(H50="",C50,H50)*IF(I50="",D50,I50)*IF(J50="",N(E50),J50)/1000)</f>
        <v/>
      </c>
      <c r="P50" s="21" t="str">
        <f aca="false">IF(OR(C50="",D50=""),"",IF(H50="",C50,H50)*IF(I50="",D50,I50)*IF(K50="",N(F50),K50)/1000)</f>
        <v/>
      </c>
      <c r="Q50" s="21" t="str">
        <f aca="false">IF(M50="","",(M50+N50)-(O50+P50))</f>
        <v/>
      </c>
      <c r="R50" s="21" t="str">
        <f aca="false">IF(N50="","",N50-P50)</f>
        <v/>
      </c>
      <c r="S50" s="22" t="str">
        <f aca="false">IF(OR(Q50="",'Start Here'!$C$5=""),"",Q50*30*'Start Here'!$C$5)</f>
        <v/>
      </c>
      <c r="T50" s="23" t="str">
        <f aca="false">IF(OR(S50="",N(L50)=0),"",IF(S50&lt;=0,"n/a",L50/S50))</f>
        <v/>
      </c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20"/>
      <c r="M51" s="21" t="str">
        <f aca="false">IF(OR(C51="",D51=""),"",C51*D51*N(E51)/1000)</f>
        <v/>
      </c>
      <c r="N51" s="21" t="str">
        <f aca="false">IF(OR(C51="",D51=""),"",C51*D51*N(F51)/1000)</f>
        <v/>
      </c>
      <c r="O51" s="21" t="str">
        <f aca="false">IF(OR(C51="",D51=""),"",IF(H51="",C51,H51)*IF(I51="",D51,I51)*IF(J51="",N(E51),J51)/1000)</f>
        <v/>
      </c>
      <c r="P51" s="21" t="str">
        <f aca="false">IF(OR(C51="",D51=""),"",IF(H51="",C51,H51)*IF(I51="",D51,I51)*IF(K51="",N(F51),K51)/1000)</f>
        <v/>
      </c>
      <c r="Q51" s="21" t="str">
        <f aca="false">IF(M51="","",(M51+N51)-(O51+P51))</f>
        <v/>
      </c>
      <c r="R51" s="21" t="str">
        <f aca="false">IF(N51="","",N51-P51)</f>
        <v/>
      </c>
      <c r="S51" s="22" t="str">
        <f aca="false">IF(OR(Q51="",'Start Here'!$C$5=""),"",Q51*30*'Start Here'!$C$5)</f>
        <v/>
      </c>
      <c r="T51" s="23" t="str">
        <f aca="false">IF(OR(S51="",N(L51)=0),"",IF(S51&lt;=0,"n/a",L51/S51))</f>
        <v/>
      </c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20"/>
      <c r="M52" s="21" t="str">
        <f aca="false">IF(OR(C52="",D52=""),"",C52*D52*N(E52)/1000)</f>
        <v/>
      </c>
      <c r="N52" s="21" t="str">
        <f aca="false">IF(OR(C52="",D52=""),"",C52*D52*N(F52)/1000)</f>
        <v/>
      </c>
      <c r="O52" s="21" t="str">
        <f aca="false">IF(OR(C52="",D52=""),"",IF(H52="",C52,H52)*IF(I52="",D52,I52)*IF(J52="",N(E52),J52)/1000)</f>
        <v/>
      </c>
      <c r="P52" s="21" t="str">
        <f aca="false">IF(OR(C52="",D52=""),"",IF(H52="",C52,H52)*IF(I52="",D52,I52)*IF(K52="",N(F52),K52)/1000)</f>
        <v/>
      </c>
      <c r="Q52" s="21" t="str">
        <f aca="false">IF(M52="","",(M52+N52)-(O52+P52))</f>
        <v/>
      </c>
      <c r="R52" s="21" t="str">
        <f aca="false">IF(N52="","",N52-P52)</f>
        <v/>
      </c>
      <c r="S52" s="22" t="str">
        <f aca="false">IF(OR(Q52="",'Start Here'!$C$5=""),"",Q52*30*'Start Here'!$C$5)</f>
        <v/>
      </c>
      <c r="T52" s="23" t="str">
        <f aca="false">IF(OR(S52="",N(L52)=0),"",IF(S52&lt;=0,"n/a",L52/S52))</f>
        <v/>
      </c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20"/>
      <c r="M53" s="21" t="str">
        <f aca="false">IF(OR(C53="",D53=""),"",C53*D53*N(E53)/1000)</f>
        <v/>
      </c>
      <c r="N53" s="21" t="str">
        <f aca="false">IF(OR(C53="",D53=""),"",C53*D53*N(F53)/1000)</f>
        <v/>
      </c>
      <c r="O53" s="21" t="str">
        <f aca="false">IF(OR(C53="",D53=""),"",IF(H53="",C53,H53)*IF(I53="",D53,I53)*IF(J53="",N(E53),J53)/1000)</f>
        <v/>
      </c>
      <c r="P53" s="21" t="str">
        <f aca="false">IF(OR(C53="",D53=""),"",IF(H53="",C53,H53)*IF(I53="",D53,I53)*IF(K53="",N(F53),K53)/1000)</f>
        <v/>
      </c>
      <c r="Q53" s="21" t="str">
        <f aca="false">IF(M53="","",(M53+N53)-(O53+P53))</f>
        <v/>
      </c>
      <c r="R53" s="21" t="str">
        <f aca="false">IF(N53="","",N53-P53)</f>
        <v/>
      </c>
      <c r="S53" s="22" t="str">
        <f aca="false">IF(OR(Q53="",'Start Here'!$C$5=""),"",Q53*30*'Start Here'!$C$5)</f>
        <v/>
      </c>
      <c r="T53" s="23" t="str">
        <f aca="false">IF(OR(S53="",N(L53)=0),"",IF(S53&lt;=0,"n/a",L53/S53))</f>
        <v/>
      </c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20"/>
      <c r="M54" s="21" t="str">
        <f aca="false">IF(OR(C54="",D54=""),"",C54*D54*N(E54)/1000)</f>
        <v/>
      </c>
      <c r="N54" s="21" t="str">
        <f aca="false">IF(OR(C54="",D54=""),"",C54*D54*N(F54)/1000)</f>
        <v/>
      </c>
      <c r="O54" s="21" t="str">
        <f aca="false">IF(OR(C54="",D54=""),"",IF(H54="",C54,H54)*IF(I54="",D54,I54)*IF(J54="",N(E54),J54)/1000)</f>
        <v/>
      </c>
      <c r="P54" s="21" t="str">
        <f aca="false">IF(OR(C54="",D54=""),"",IF(H54="",C54,H54)*IF(I54="",D54,I54)*IF(K54="",N(F54),K54)/1000)</f>
        <v/>
      </c>
      <c r="Q54" s="21" t="str">
        <f aca="false">IF(M54="","",(M54+N54)-(O54+P54))</f>
        <v/>
      </c>
      <c r="R54" s="21" t="str">
        <f aca="false">IF(N54="","",N54-P54)</f>
        <v/>
      </c>
      <c r="S54" s="22" t="str">
        <f aca="false">IF(OR(Q54="",'Start Here'!$C$5=""),"",Q54*30*'Start Here'!$C$5)</f>
        <v/>
      </c>
      <c r="T54" s="23" t="str">
        <f aca="false">IF(OR(S54="",N(L54)=0),"",IF(S54&lt;=0,"n/a",L54/S54))</f>
        <v/>
      </c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20"/>
      <c r="M55" s="21" t="str">
        <f aca="false">IF(OR(C55="",D55=""),"",C55*D55*N(E55)/1000)</f>
        <v/>
      </c>
      <c r="N55" s="21" t="str">
        <f aca="false">IF(OR(C55="",D55=""),"",C55*D55*N(F55)/1000)</f>
        <v/>
      </c>
      <c r="O55" s="21" t="str">
        <f aca="false">IF(OR(C55="",D55=""),"",IF(H55="",C55,H55)*IF(I55="",D55,I55)*IF(J55="",N(E55),J55)/1000)</f>
        <v/>
      </c>
      <c r="P55" s="21" t="str">
        <f aca="false">IF(OR(C55="",D55=""),"",IF(H55="",C55,H55)*IF(I55="",D55,I55)*IF(K55="",N(F55),K55)/1000)</f>
        <v/>
      </c>
      <c r="Q55" s="21" t="str">
        <f aca="false">IF(M55="","",(M55+N55)-(O55+P55))</f>
        <v/>
      </c>
      <c r="R55" s="21" t="str">
        <f aca="false">IF(N55="","",N55-P55)</f>
        <v/>
      </c>
      <c r="S55" s="22" t="str">
        <f aca="false">IF(OR(Q55="",'Start Here'!$C$5=""),"",Q55*30*'Start Here'!$C$5)</f>
        <v/>
      </c>
      <c r="T55" s="23" t="str">
        <f aca="false">IF(OR(S55="",N(L55)=0),"",IF(S55&lt;=0,"n/a",L55/S55))</f>
        <v/>
      </c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20"/>
      <c r="M56" s="21" t="str">
        <f aca="false">IF(OR(C56="",D56=""),"",C56*D56*N(E56)/1000)</f>
        <v/>
      </c>
      <c r="N56" s="21" t="str">
        <f aca="false">IF(OR(C56="",D56=""),"",C56*D56*N(F56)/1000)</f>
        <v/>
      </c>
      <c r="O56" s="21" t="str">
        <f aca="false">IF(OR(C56="",D56=""),"",IF(H56="",C56,H56)*IF(I56="",D56,I56)*IF(J56="",N(E56),J56)/1000)</f>
        <v/>
      </c>
      <c r="P56" s="21" t="str">
        <f aca="false">IF(OR(C56="",D56=""),"",IF(H56="",C56,H56)*IF(I56="",D56,I56)*IF(K56="",N(F56),K56)/1000)</f>
        <v/>
      </c>
      <c r="Q56" s="21" t="str">
        <f aca="false">IF(M56="","",(M56+N56)-(O56+P56))</f>
        <v/>
      </c>
      <c r="R56" s="21" t="str">
        <f aca="false">IF(N56="","",N56-P56)</f>
        <v/>
      </c>
      <c r="S56" s="22" t="str">
        <f aca="false">IF(OR(Q56="",'Start Here'!$C$5=""),"",Q56*30*'Start Here'!$C$5)</f>
        <v/>
      </c>
      <c r="T56" s="23" t="str">
        <f aca="false">IF(OR(S56="",N(L56)=0),"",IF(S56&lt;=0,"n/a",L56/S56))</f>
        <v/>
      </c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20"/>
      <c r="M57" s="21" t="str">
        <f aca="false">IF(OR(C57="",D57=""),"",C57*D57*N(E57)/1000)</f>
        <v/>
      </c>
      <c r="N57" s="21" t="str">
        <f aca="false">IF(OR(C57="",D57=""),"",C57*D57*N(F57)/1000)</f>
        <v/>
      </c>
      <c r="O57" s="21" t="str">
        <f aca="false">IF(OR(C57="",D57=""),"",IF(H57="",C57,H57)*IF(I57="",D57,I57)*IF(J57="",N(E57),J57)/1000)</f>
        <v/>
      </c>
      <c r="P57" s="21" t="str">
        <f aca="false">IF(OR(C57="",D57=""),"",IF(H57="",C57,H57)*IF(I57="",D57,I57)*IF(K57="",N(F57),K57)/1000)</f>
        <v/>
      </c>
      <c r="Q57" s="21" t="str">
        <f aca="false">IF(M57="","",(M57+N57)-(O57+P57))</f>
        <v/>
      </c>
      <c r="R57" s="21" t="str">
        <f aca="false">IF(N57="","",N57-P57)</f>
        <v/>
      </c>
      <c r="S57" s="22" t="str">
        <f aca="false">IF(OR(Q57="",'Start Here'!$C$5=""),"",Q57*30*'Start Here'!$C$5)</f>
        <v/>
      </c>
      <c r="T57" s="23" t="str">
        <f aca="false">IF(OR(S57="",N(L57)=0),"",IF(S57&lt;=0,"n/a",L57/S57))</f>
        <v/>
      </c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0"/>
      <c r="M58" s="21" t="str">
        <f aca="false">IF(OR(C58="",D58=""),"",C58*D58*N(E58)/1000)</f>
        <v/>
      </c>
      <c r="N58" s="21" t="str">
        <f aca="false">IF(OR(C58="",D58=""),"",C58*D58*N(F58)/1000)</f>
        <v/>
      </c>
      <c r="O58" s="21" t="str">
        <f aca="false">IF(OR(C58="",D58=""),"",IF(H58="",C58,H58)*IF(I58="",D58,I58)*IF(J58="",N(E58),J58)/1000)</f>
        <v/>
      </c>
      <c r="P58" s="21" t="str">
        <f aca="false">IF(OR(C58="",D58=""),"",IF(H58="",C58,H58)*IF(I58="",D58,I58)*IF(K58="",N(F58),K58)/1000)</f>
        <v/>
      </c>
      <c r="Q58" s="21" t="str">
        <f aca="false">IF(M58="","",(M58+N58)-(O58+P58))</f>
        <v/>
      </c>
      <c r="R58" s="21" t="str">
        <f aca="false">IF(N58="","",N58-P58)</f>
        <v/>
      </c>
      <c r="S58" s="22" t="str">
        <f aca="false">IF(OR(Q58="",'Start Here'!$C$5=""),"",Q58*30*'Start Here'!$C$5)</f>
        <v/>
      </c>
      <c r="T58" s="23" t="str">
        <f aca="false">IF(OR(S58="",N(L58)=0),"",IF(S58&lt;=0,"n/a",L58/S58))</f>
        <v/>
      </c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20"/>
      <c r="M59" s="21" t="str">
        <f aca="false">IF(OR(C59="",D59=""),"",C59*D59*N(E59)/1000)</f>
        <v/>
      </c>
      <c r="N59" s="21" t="str">
        <f aca="false">IF(OR(C59="",D59=""),"",C59*D59*N(F59)/1000)</f>
        <v/>
      </c>
      <c r="O59" s="21" t="str">
        <f aca="false">IF(OR(C59="",D59=""),"",IF(H59="",C59,H59)*IF(I59="",D59,I59)*IF(J59="",N(E59),J59)/1000)</f>
        <v/>
      </c>
      <c r="P59" s="21" t="str">
        <f aca="false">IF(OR(C59="",D59=""),"",IF(H59="",C59,H59)*IF(I59="",D59,I59)*IF(K59="",N(F59),K59)/1000)</f>
        <v/>
      </c>
      <c r="Q59" s="21" t="str">
        <f aca="false">IF(M59="","",(M59+N59)-(O59+P59))</f>
        <v/>
      </c>
      <c r="R59" s="21" t="str">
        <f aca="false">IF(N59="","",N59-P59)</f>
        <v/>
      </c>
      <c r="S59" s="22" t="str">
        <f aca="false">IF(OR(Q59="",'Start Here'!$C$5=""),"",Q59*30*'Start Here'!$C$5)</f>
        <v/>
      </c>
      <c r="T59" s="23" t="str">
        <f aca="false">IF(OR(S59="",N(L59)=0),"",IF(S59&lt;=0,"n/a",L59/S59))</f>
        <v/>
      </c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20"/>
      <c r="M60" s="21" t="str">
        <f aca="false">IF(OR(C60="",D60=""),"",C60*D60*N(E60)/1000)</f>
        <v/>
      </c>
      <c r="N60" s="21" t="str">
        <f aca="false">IF(OR(C60="",D60=""),"",C60*D60*N(F60)/1000)</f>
        <v/>
      </c>
      <c r="O60" s="21" t="str">
        <f aca="false">IF(OR(C60="",D60=""),"",IF(H60="",C60,H60)*IF(I60="",D60,I60)*IF(J60="",N(E60),J60)/1000)</f>
        <v/>
      </c>
      <c r="P60" s="21" t="str">
        <f aca="false">IF(OR(C60="",D60=""),"",IF(H60="",C60,H60)*IF(I60="",D60,I60)*IF(K60="",N(F60),K60)/1000)</f>
        <v/>
      </c>
      <c r="Q60" s="21" t="str">
        <f aca="false">IF(M60="","",(M60+N60)-(O60+P60))</f>
        <v/>
      </c>
      <c r="R60" s="21" t="str">
        <f aca="false">IF(N60="","",N60-P60)</f>
        <v/>
      </c>
      <c r="S60" s="22" t="str">
        <f aca="false">IF(OR(Q60="",'Start Here'!$C$5=""),"",Q60*30*'Start Here'!$C$5)</f>
        <v/>
      </c>
      <c r="T60" s="23" t="str">
        <f aca="false">IF(OR(S60="",N(L60)=0),"",IF(S60&lt;=0,"n/a",L60/S60))</f>
        <v/>
      </c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20"/>
      <c r="M61" s="21" t="str">
        <f aca="false">IF(OR(C61="",D61=""),"",C61*D61*N(E61)/1000)</f>
        <v/>
      </c>
      <c r="N61" s="21" t="str">
        <f aca="false">IF(OR(C61="",D61=""),"",C61*D61*N(F61)/1000)</f>
        <v/>
      </c>
      <c r="O61" s="21" t="str">
        <f aca="false">IF(OR(C61="",D61=""),"",IF(H61="",C61,H61)*IF(I61="",D61,I61)*IF(J61="",N(E61),J61)/1000)</f>
        <v/>
      </c>
      <c r="P61" s="21" t="str">
        <f aca="false">IF(OR(C61="",D61=""),"",IF(H61="",C61,H61)*IF(I61="",D61,I61)*IF(K61="",N(F61),K61)/1000)</f>
        <v/>
      </c>
      <c r="Q61" s="21" t="str">
        <f aca="false">IF(M61="","",(M61+N61)-(O61+P61))</f>
        <v/>
      </c>
      <c r="R61" s="21" t="str">
        <f aca="false">IF(N61="","",N61-P61)</f>
        <v/>
      </c>
      <c r="S61" s="22" t="str">
        <f aca="false">IF(OR(Q61="",'Start Here'!$C$5=""),"",Q61*30*'Start Here'!$C$5)</f>
        <v/>
      </c>
      <c r="T61" s="23" t="str">
        <f aca="false">IF(OR(S61="",N(L61)=0),"",IF(S61&lt;=0,"n/a",L61/S61))</f>
        <v/>
      </c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0"/>
      <c r="M62" s="21" t="str">
        <f aca="false">IF(OR(C62="",D62=""),"",C62*D62*N(E62)/1000)</f>
        <v/>
      </c>
      <c r="N62" s="21" t="str">
        <f aca="false">IF(OR(C62="",D62=""),"",C62*D62*N(F62)/1000)</f>
        <v/>
      </c>
      <c r="O62" s="21" t="str">
        <f aca="false">IF(OR(C62="",D62=""),"",IF(H62="",C62,H62)*IF(I62="",D62,I62)*IF(J62="",N(E62),J62)/1000)</f>
        <v/>
      </c>
      <c r="P62" s="21" t="str">
        <f aca="false">IF(OR(C62="",D62=""),"",IF(H62="",C62,H62)*IF(I62="",D62,I62)*IF(K62="",N(F62),K62)/1000)</f>
        <v/>
      </c>
      <c r="Q62" s="21" t="str">
        <f aca="false">IF(M62="","",(M62+N62)-(O62+P62))</f>
        <v/>
      </c>
      <c r="R62" s="21" t="str">
        <f aca="false">IF(N62="","",N62-P62)</f>
        <v/>
      </c>
      <c r="S62" s="22" t="str">
        <f aca="false">IF(OR(Q62="",'Start Here'!$C$5=""),"",Q62*30*'Start Here'!$C$5)</f>
        <v/>
      </c>
      <c r="T62" s="23" t="str">
        <f aca="false">IF(OR(S62="",N(L62)=0),"",IF(S62&lt;=0,"n/a",L62/S62))</f>
        <v/>
      </c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20"/>
      <c r="M63" s="21" t="str">
        <f aca="false">IF(OR(C63="",D63=""),"",C63*D63*N(E63)/1000)</f>
        <v/>
      </c>
      <c r="N63" s="21" t="str">
        <f aca="false">IF(OR(C63="",D63=""),"",C63*D63*N(F63)/1000)</f>
        <v/>
      </c>
      <c r="O63" s="21" t="str">
        <f aca="false">IF(OR(C63="",D63=""),"",IF(H63="",C63,H63)*IF(I63="",D63,I63)*IF(J63="",N(E63),J63)/1000)</f>
        <v/>
      </c>
      <c r="P63" s="21" t="str">
        <f aca="false">IF(OR(C63="",D63=""),"",IF(H63="",C63,H63)*IF(I63="",D63,I63)*IF(K63="",N(F63),K63)/1000)</f>
        <v/>
      </c>
      <c r="Q63" s="21" t="str">
        <f aca="false">IF(M63="","",(M63+N63)-(O63+P63))</f>
        <v/>
      </c>
      <c r="R63" s="21" t="str">
        <f aca="false">IF(N63="","",N63-P63)</f>
        <v/>
      </c>
      <c r="S63" s="22" t="str">
        <f aca="false">IF(OR(Q63="",'Start Here'!$C$5=""),"",Q63*30*'Start Here'!$C$5)</f>
        <v/>
      </c>
      <c r="T63" s="23" t="str">
        <f aca="false">IF(OR(S63="",N(L63)=0),"",IF(S63&lt;=0,"n/a",L63/S63))</f>
        <v/>
      </c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20"/>
      <c r="M64" s="21" t="str">
        <f aca="false">IF(OR(C64="",D64=""),"",C64*D64*N(E64)/1000)</f>
        <v/>
      </c>
      <c r="N64" s="21" t="str">
        <f aca="false">IF(OR(C64="",D64=""),"",C64*D64*N(F64)/1000)</f>
        <v/>
      </c>
      <c r="O64" s="21" t="str">
        <f aca="false">IF(OR(C64="",D64=""),"",IF(H64="",C64,H64)*IF(I64="",D64,I64)*IF(J64="",N(E64),J64)/1000)</f>
        <v/>
      </c>
      <c r="P64" s="21" t="str">
        <f aca="false">IF(OR(C64="",D64=""),"",IF(H64="",C64,H64)*IF(I64="",D64,I64)*IF(K64="",N(F64),K64)/1000)</f>
        <v/>
      </c>
      <c r="Q64" s="21" t="str">
        <f aca="false">IF(M64="","",(M64+N64)-(O64+P64))</f>
        <v/>
      </c>
      <c r="R64" s="21" t="str">
        <f aca="false">IF(N64="","",N64-P64)</f>
        <v/>
      </c>
      <c r="S64" s="22" t="str">
        <f aca="false">IF(OR(Q64="",'Start Here'!$C$5=""),"",Q64*30*'Start Here'!$C$5)</f>
        <v/>
      </c>
      <c r="T64" s="23" t="str">
        <f aca="false">IF(OR(S64="",N(L64)=0),"",IF(S64&lt;=0,"n/a",L64/S64))</f>
        <v/>
      </c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20"/>
      <c r="M65" s="21" t="str">
        <f aca="false">IF(OR(C65="",D65=""),"",C65*D65*N(E65)/1000)</f>
        <v/>
      </c>
      <c r="N65" s="21" t="str">
        <f aca="false">IF(OR(C65="",D65=""),"",C65*D65*N(F65)/1000)</f>
        <v/>
      </c>
      <c r="O65" s="21" t="str">
        <f aca="false">IF(OR(C65="",D65=""),"",IF(H65="",C65,H65)*IF(I65="",D65,I65)*IF(J65="",N(E65),J65)/1000)</f>
        <v/>
      </c>
      <c r="P65" s="21" t="str">
        <f aca="false">IF(OR(C65="",D65=""),"",IF(H65="",C65,H65)*IF(I65="",D65,I65)*IF(K65="",N(F65),K65)/1000)</f>
        <v/>
      </c>
      <c r="Q65" s="21" t="str">
        <f aca="false">IF(M65="","",(M65+N65)-(O65+P65))</f>
        <v/>
      </c>
      <c r="R65" s="21" t="str">
        <f aca="false">IF(N65="","",N65-P65)</f>
        <v/>
      </c>
      <c r="S65" s="22" t="str">
        <f aca="false">IF(OR(Q65="",'Start Here'!$C$5=""),"",Q65*30*'Start Here'!$C$5)</f>
        <v/>
      </c>
      <c r="T65" s="23" t="str">
        <f aca="false">IF(OR(S65="",N(L65)=0),"",IF(S65&lt;=0,"n/a",L65/S65))</f>
        <v/>
      </c>
    </row>
    <row r="66" customFormat="false" ht="15" hidden="false" customHeight="false" outlineLevel="0" collapsed="false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20"/>
      <c r="M66" s="21" t="str">
        <f aca="false">IF(OR(C66="",D66=""),"",C66*D66*N(E66)/1000)</f>
        <v/>
      </c>
      <c r="N66" s="21" t="str">
        <f aca="false">IF(OR(C66="",D66=""),"",C66*D66*N(F66)/1000)</f>
        <v/>
      </c>
      <c r="O66" s="21" t="str">
        <f aca="false">IF(OR(C66="",D66=""),"",IF(H66="",C66,H66)*IF(I66="",D66,I66)*IF(J66="",N(E66),J66)/1000)</f>
        <v/>
      </c>
      <c r="P66" s="21" t="str">
        <f aca="false">IF(OR(C66="",D66=""),"",IF(H66="",C66,H66)*IF(I66="",D66,I66)*IF(K66="",N(F66),K66)/1000)</f>
        <v/>
      </c>
      <c r="Q66" s="21" t="str">
        <f aca="false">IF(M66="","",(M66+N66)-(O66+P66))</f>
        <v/>
      </c>
      <c r="R66" s="21" t="str">
        <f aca="false">IF(N66="","",N66-P66)</f>
        <v/>
      </c>
      <c r="S66" s="22" t="str">
        <f aca="false">IF(OR(Q66="",'Start Here'!$C$5=""),"",Q66*30*'Start Here'!$C$5)</f>
        <v/>
      </c>
      <c r="T66" s="23" t="str">
        <f aca="false">IF(OR(S66="",N(L66)=0),"",IF(S66&lt;=0,"n/a",L66/S66))</f>
        <v/>
      </c>
    </row>
    <row r="67" customFormat="false" ht="15" hidden="false" customHeight="false" outlineLevel="0" collapsed="false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20"/>
      <c r="M67" s="21" t="str">
        <f aca="false">IF(OR(C67="",D67=""),"",C67*D67*N(E67)/1000)</f>
        <v/>
      </c>
      <c r="N67" s="21" t="str">
        <f aca="false">IF(OR(C67="",D67=""),"",C67*D67*N(F67)/1000)</f>
        <v/>
      </c>
      <c r="O67" s="21" t="str">
        <f aca="false">IF(OR(C67="",D67=""),"",IF(H67="",C67,H67)*IF(I67="",D67,I67)*IF(J67="",N(E67),J67)/1000)</f>
        <v/>
      </c>
      <c r="P67" s="21" t="str">
        <f aca="false">IF(OR(C67="",D67=""),"",IF(H67="",C67,H67)*IF(I67="",D67,I67)*IF(K67="",N(F67),K67)/1000)</f>
        <v/>
      </c>
      <c r="Q67" s="21" t="str">
        <f aca="false">IF(M67="","",(M67+N67)-(O67+P67))</f>
        <v/>
      </c>
      <c r="R67" s="21" t="str">
        <f aca="false">IF(N67="","",N67-P67)</f>
        <v/>
      </c>
      <c r="S67" s="22" t="str">
        <f aca="false">IF(OR(Q67="",'Start Here'!$C$5=""),"",Q67*30*'Start Here'!$C$5)</f>
        <v/>
      </c>
      <c r="T67" s="23" t="str">
        <f aca="false">IF(OR(S67="",N(L67)=0),"",IF(S67&lt;=0,"n/a",L67/S67))</f>
        <v/>
      </c>
    </row>
    <row r="68" customFormat="false" ht="15" hidden="false" customHeight="false" outlineLevel="0" collapsed="false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20"/>
      <c r="M68" s="21" t="str">
        <f aca="false">IF(OR(C68="",D68=""),"",C68*D68*N(E68)/1000)</f>
        <v/>
      </c>
      <c r="N68" s="21" t="str">
        <f aca="false">IF(OR(C68="",D68=""),"",C68*D68*N(F68)/1000)</f>
        <v/>
      </c>
      <c r="O68" s="21" t="str">
        <f aca="false">IF(OR(C68="",D68=""),"",IF(H68="",C68,H68)*IF(I68="",D68,I68)*IF(J68="",N(E68),J68)/1000)</f>
        <v/>
      </c>
      <c r="P68" s="21" t="str">
        <f aca="false">IF(OR(C68="",D68=""),"",IF(H68="",C68,H68)*IF(I68="",D68,I68)*IF(K68="",N(F68),K68)/1000)</f>
        <v/>
      </c>
      <c r="Q68" s="21" t="str">
        <f aca="false">IF(M68="","",(M68+N68)-(O68+P68))</f>
        <v/>
      </c>
      <c r="R68" s="21" t="str">
        <f aca="false">IF(N68="","",N68-P68)</f>
        <v/>
      </c>
      <c r="S68" s="22" t="str">
        <f aca="false">IF(OR(Q68="",'Start Here'!$C$5=""),"",Q68*30*'Start Here'!$C$5)</f>
        <v/>
      </c>
      <c r="T68" s="23" t="str">
        <f aca="false">IF(OR(S68="",N(L68)=0),"",IF(S68&lt;=0,"n/a",L68/S68))</f>
        <v/>
      </c>
    </row>
    <row r="69" customFormat="false" ht="15" hidden="false" customHeight="false" outlineLevel="0" collapsed="false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20"/>
      <c r="M69" s="21" t="str">
        <f aca="false">IF(OR(C69="",D69=""),"",C69*D69*N(E69)/1000)</f>
        <v/>
      </c>
      <c r="N69" s="21" t="str">
        <f aca="false">IF(OR(C69="",D69=""),"",C69*D69*N(F69)/1000)</f>
        <v/>
      </c>
      <c r="O69" s="21" t="str">
        <f aca="false">IF(OR(C69="",D69=""),"",IF(H69="",C69,H69)*IF(I69="",D69,I69)*IF(J69="",N(E69),J69)/1000)</f>
        <v/>
      </c>
      <c r="P69" s="21" t="str">
        <f aca="false">IF(OR(C69="",D69=""),"",IF(H69="",C69,H69)*IF(I69="",D69,I69)*IF(K69="",N(F69),K69)/1000)</f>
        <v/>
      </c>
      <c r="Q69" s="21" t="str">
        <f aca="false">IF(M69="","",(M69+N69)-(O69+P69))</f>
        <v/>
      </c>
      <c r="R69" s="21" t="str">
        <f aca="false">IF(N69="","",N69-P69)</f>
        <v/>
      </c>
      <c r="S69" s="22" t="str">
        <f aca="false">IF(OR(Q69="",'Start Here'!$C$5=""),"",Q69*30*'Start Here'!$C$5)</f>
        <v/>
      </c>
      <c r="T69" s="23" t="str">
        <f aca="false">IF(OR(S69="",N(L69)=0),"",IF(S69&lt;=0,"n/a",L69/S69))</f>
        <v/>
      </c>
    </row>
    <row r="70" customFormat="false" ht="15" hidden="false" customHeight="false" outlineLevel="0" collapsed="false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20"/>
      <c r="M70" s="21" t="str">
        <f aca="false">IF(OR(C70="",D70=""),"",C70*D70*N(E70)/1000)</f>
        <v/>
      </c>
      <c r="N70" s="21" t="str">
        <f aca="false">IF(OR(C70="",D70=""),"",C70*D70*N(F70)/1000)</f>
        <v/>
      </c>
      <c r="O70" s="21" t="str">
        <f aca="false">IF(OR(C70="",D70=""),"",IF(H70="",C70,H70)*IF(I70="",D70,I70)*IF(J70="",N(E70),J70)/1000)</f>
        <v/>
      </c>
      <c r="P70" s="21" t="str">
        <f aca="false">IF(OR(C70="",D70=""),"",IF(H70="",C70,H70)*IF(I70="",D70,I70)*IF(K70="",N(F70),K70)/1000)</f>
        <v/>
      </c>
      <c r="Q70" s="21" t="str">
        <f aca="false">IF(M70="","",(M70+N70)-(O70+P70))</f>
        <v/>
      </c>
      <c r="R70" s="21" t="str">
        <f aca="false">IF(N70="","",N70-P70)</f>
        <v/>
      </c>
      <c r="S70" s="22" t="str">
        <f aca="false">IF(OR(Q70="",'Start Here'!$C$5=""),"",Q70*30*'Start Here'!$C$5)</f>
        <v/>
      </c>
      <c r="T70" s="23" t="str">
        <f aca="false">IF(OR(S70="",N(L70)=0),"",IF(S70&lt;=0,"n/a",L70/S70))</f>
        <v/>
      </c>
    </row>
    <row r="71" customFormat="false" ht="15" hidden="false" customHeight="false" outlineLevel="0" collapsed="false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20"/>
      <c r="M71" s="21" t="str">
        <f aca="false">IF(OR(C71="",D71=""),"",C71*D71*N(E71)/1000)</f>
        <v/>
      </c>
      <c r="N71" s="21" t="str">
        <f aca="false">IF(OR(C71="",D71=""),"",C71*D71*N(F71)/1000)</f>
        <v/>
      </c>
      <c r="O71" s="21" t="str">
        <f aca="false">IF(OR(C71="",D71=""),"",IF(H71="",C71,H71)*IF(I71="",D71,I71)*IF(J71="",N(E71),J71)/1000)</f>
        <v/>
      </c>
      <c r="P71" s="21" t="str">
        <f aca="false">IF(OR(C71="",D71=""),"",IF(H71="",C71,H71)*IF(I71="",D71,I71)*IF(K71="",N(F71),K71)/1000)</f>
        <v/>
      </c>
      <c r="Q71" s="21" t="str">
        <f aca="false">IF(M71="","",(M71+N71)-(O71+P71))</f>
        <v/>
      </c>
      <c r="R71" s="21" t="str">
        <f aca="false">IF(N71="","",N71-P71)</f>
        <v/>
      </c>
      <c r="S71" s="22" t="str">
        <f aca="false">IF(OR(Q71="",'Start Here'!$C$5=""),"",Q71*30*'Start Here'!$C$5)</f>
        <v/>
      </c>
      <c r="T71" s="23" t="str">
        <f aca="false">IF(OR(S71="",N(L71)=0),"",IF(S71&lt;=0,"n/a",L71/S71))</f>
        <v/>
      </c>
    </row>
    <row r="72" customFormat="false" ht="15" hidden="false" customHeight="false" outlineLevel="0" collapsed="false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20"/>
      <c r="M72" s="21" t="str">
        <f aca="false">IF(OR(C72="",D72=""),"",C72*D72*N(E72)/1000)</f>
        <v/>
      </c>
      <c r="N72" s="21" t="str">
        <f aca="false">IF(OR(C72="",D72=""),"",C72*D72*N(F72)/1000)</f>
        <v/>
      </c>
      <c r="O72" s="21" t="str">
        <f aca="false">IF(OR(C72="",D72=""),"",IF(H72="",C72,H72)*IF(I72="",D72,I72)*IF(J72="",N(E72),J72)/1000)</f>
        <v/>
      </c>
      <c r="P72" s="21" t="str">
        <f aca="false">IF(OR(C72="",D72=""),"",IF(H72="",C72,H72)*IF(I72="",D72,I72)*IF(K72="",N(F72),K72)/1000)</f>
        <v/>
      </c>
      <c r="Q72" s="21" t="str">
        <f aca="false">IF(M72="","",(M72+N72)-(O72+P72))</f>
        <v/>
      </c>
      <c r="R72" s="21" t="str">
        <f aca="false">IF(N72="","",N72-P72)</f>
        <v/>
      </c>
      <c r="S72" s="22" t="str">
        <f aca="false">IF(OR(Q72="",'Start Here'!$C$5=""),"",Q72*30*'Start Here'!$C$5)</f>
        <v/>
      </c>
      <c r="T72" s="23" t="str">
        <f aca="false">IF(OR(S72="",N(L72)=0),"",IF(S72&lt;=0,"n/a",L72/S72))</f>
        <v/>
      </c>
    </row>
    <row r="73" customFormat="false" ht="15" hidden="false" customHeight="false" outlineLevel="0" collapsed="false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20"/>
      <c r="M73" s="21" t="str">
        <f aca="false">IF(OR(C73="",D73=""),"",C73*D73*N(E73)/1000)</f>
        <v/>
      </c>
      <c r="N73" s="21" t="str">
        <f aca="false">IF(OR(C73="",D73=""),"",C73*D73*N(F73)/1000)</f>
        <v/>
      </c>
      <c r="O73" s="21" t="str">
        <f aca="false">IF(OR(C73="",D73=""),"",IF(H73="",C73,H73)*IF(I73="",D73,I73)*IF(J73="",N(E73),J73)/1000)</f>
        <v/>
      </c>
      <c r="P73" s="21" t="str">
        <f aca="false">IF(OR(C73="",D73=""),"",IF(H73="",C73,H73)*IF(I73="",D73,I73)*IF(K73="",N(F73),K73)/1000)</f>
        <v/>
      </c>
      <c r="Q73" s="21" t="str">
        <f aca="false">IF(M73="","",(M73+N73)-(O73+P73))</f>
        <v/>
      </c>
      <c r="R73" s="21" t="str">
        <f aca="false">IF(N73="","",N73-P73)</f>
        <v/>
      </c>
      <c r="S73" s="22" t="str">
        <f aca="false">IF(OR(Q73="",'Start Here'!$C$5=""),"",Q73*30*'Start Here'!$C$5)</f>
        <v/>
      </c>
      <c r="T73" s="23" t="str">
        <f aca="false">IF(OR(S73="",N(L73)=0),"",IF(S73&lt;=0,"n/a",L73/S73))</f>
        <v/>
      </c>
    </row>
    <row r="74" customFormat="false" ht="15" hidden="false" customHeight="false" outlineLevel="0" collapsed="false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20"/>
      <c r="M74" s="21" t="str">
        <f aca="false">IF(OR(C74="",D74=""),"",C74*D74*N(E74)/1000)</f>
        <v/>
      </c>
      <c r="N74" s="21" t="str">
        <f aca="false">IF(OR(C74="",D74=""),"",C74*D74*N(F74)/1000)</f>
        <v/>
      </c>
      <c r="O74" s="21" t="str">
        <f aca="false">IF(OR(C74="",D74=""),"",IF(H74="",C74,H74)*IF(I74="",D74,I74)*IF(J74="",N(E74),J74)/1000)</f>
        <v/>
      </c>
      <c r="P74" s="21" t="str">
        <f aca="false">IF(OR(C74="",D74=""),"",IF(H74="",C74,H74)*IF(I74="",D74,I74)*IF(K74="",N(F74),K74)/1000)</f>
        <v/>
      </c>
      <c r="Q74" s="21" t="str">
        <f aca="false">IF(M74="","",(M74+N74)-(O74+P74))</f>
        <v/>
      </c>
      <c r="R74" s="21" t="str">
        <f aca="false">IF(N74="","",N74-P74)</f>
        <v/>
      </c>
      <c r="S74" s="22" t="str">
        <f aca="false">IF(OR(Q74="",'Start Here'!$C$5=""),"",Q74*30*'Start Here'!$C$5)</f>
        <v/>
      </c>
      <c r="T74" s="23" t="str">
        <f aca="false">IF(OR(S74="",N(L74)=0),"",IF(S74&lt;=0,"n/a",L74/S74))</f>
        <v/>
      </c>
    </row>
    <row r="75" customFormat="false" ht="15" hidden="false" customHeight="false" outlineLevel="0" collapsed="false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20"/>
      <c r="M75" s="21" t="str">
        <f aca="false">IF(OR(C75="",D75=""),"",C75*D75*N(E75)/1000)</f>
        <v/>
      </c>
      <c r="N75" s="21" t="str">
        <f aca="false">IF(OR(C75="",D75=""),"",C75*D75*N(F75)/1000)</f>
        <v/>
      </c>
      <c r="O75" s="21" t="str">
        <f aca="false">IF(OR(C75="",D75=""),"",IF(H75="",C75,H75)*IF(I75="",D75,I75)*IF(J75="",N(E75),J75)/1000)</f>
        <v/>
      </c>
      <c r="P75" s="21" t="str">
        <f aca="false">IF(OR(C75="",D75=""),"",IF(H75="",C75,H75)*IF(I75="",D75,I75)*IF(K75="",N(F75),K75)/1000)</f>
        <v/>
      </c>
      <c r="Q75" s="21" t="str">
        <f aca="false">IF(M75="","",(M75+N75)-(O75+P75))</f>
        <v/>
      </c>
      <c r="R75" s="21" t="str">
        <f aca="false">IF(N75="","",N75-P75)</f>
        <v/>
      </c>
      <c r="S75" s="22" t="str">
        <f aca="false">IF(OR(Q75="",'Start Here'!$C$5=""),"",Q75*30*'Start Here'!$C$5)</f>
        <v/>
      </c>
      <c r="T75" s="23" t="str">
        <f aca="false">IF(OR(S75="",N(L75)=0),"",IF(S75&lt;=0,"n/a",L75/S75))</f>
        <v/>
      </c>
    </row>
    <row r="76" customFormat="false" ht="15" hidden="false" customHeight="false" outlineLevel="0" collapsed="false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20"/>
      <c r="M76" s="21" t="str">
        <f aca="false">IF(OR(C76="",D76=""),"",C76*D76*N(E76)/1000)</f>
        <v/>
      </c>
      <c r="N76" s="21" t="str">
        <f aca="false">IF(OR(C76="",D76=""),"",C76*D76*N(F76)/1000)</f>
        <v/>
      </c>
      <c r="O76" s="21" t="str">
        <f aca="false">IF(OR(C76="",D76=""),"",IF(H76="",C76,H76)*IF(I76="",D76,I76)*IF(J76="",N(E76),J76)/1000)</f>
        <v/>
      </c>
      <c r="P76" s="21" t="str">
        <f aca="false">IF(OR(C76="",D76=""),"",IF(H76="",C76,H76)*IF(I76="",D76,I76)*IF(K76="",N(F76),K76)/1000)</f>
        <v/>
      </c>
      <c r="Q76" s="21" t="str">
        <f aca="false">IF(M76="","",(M76+N76)-(O76+P76))</f>
        <v/>
      </c>
      <c r="R76" s="21" t="str">
        <f aca="false">IF(N76="","",N76-P76)</f>
        <v/>
      </c>
      <c r="S76" s="22" t="str">
        <f aca="false">IF(OR(Q76="",'Start Here'!$C$5=""),"",Q76*30*'Start Here'!$C$5)</f>
        <v/>
      </c>
      <c r="T76" s="23" t="str">
        <f aca="false">IF(OR(S76="",N(L76)=0),"",IF(S76&lt;=0,"n/a",L76/S76))</f>
        <v/>
      </c>
    </row>
    <row r="77" customFormat="false" ht="15" hidden="false" customHeight="false" outlineLevel="0" collapsed="false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20"/>
      <c r="M77" s="21" t="str">
        <f aca="false">IF(OR(C77="",D77=""),"",C77*D77*N(E77)/1000)</f>
        <v/>
      </c>
      <c r="N77" s="21" t="str">
        <f aca="false">IF(OR(C77="",D77=""),"",C77*D77*N(F77)/1000)</f>
        <v/>
      </c>
      <c r="O77" s="21" t="str">
        <f aca="false">IF(OR(C77="",D77=""),"",IF(H77="",C77,H77)*IF(I77="",D77,I77)*IF(J77="",N(E77),J77)/1000)</f>
        <v/>
      </c>
      <c r="P77" s="21" t="str">
        <f aca="false">IF(OR(C77="",D77=""),"",IF(H77="",C77,H77)*IF(I77="",D77,I77)*IF(K77="",N(F77),K77)/1000)</f>
        <v/>
      </c>
      <c r="Q77" s="21" t="str">
        <f aca="false">IF(M77="","",(M77+N77)-(O77+P77))</f>
        <v/>
      </c>
      <c r="R77" s="21" t="str">
        <f aca="false">IF(N77="","",N77-P77)</f>
        <v/>
      </c>
      <c r="S77" s="22" t="str">
        <f aca="false">IF(OR(Q77="",'Start Here'!$C$5=""),"",Q77*30*'Start Here'!$C$5)</f>
        <v/>
      </c>
      <c r="T77" s="23" t="str">
        <f aca="false">IF(OR(S77="",N(L77)=0),"",IF(S77&lt;=0,"n/a",L77/S77))</f>
        <v/>
      </c>
    </row>
    <row r="78" customFormat="false" ht="15" hidden="false" customHeight="false" outlineLevel="0" collapsed="false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20"/>
      <c r="M78" s="21" t="str">
        <f aca="false">IF(OR(C78="",D78=""),"",C78*D78*N(E78)/1000)</f>
        <v/>
      </c>
      <c r="N78" s="21" t="str">
        <f aca="false">IF(OR(C78="",D78=""),"",C78*D78*N(F78)/1000)</f>
        <v/>
      </c>
      <c r="O78" s="21" t="str">
        <f aca="false">IF(OR(C78="",D78=""),"",IF(H78="",C78,H78)*IF(I78="",D78,I78)*IF(J78="",N(E78),J78)/1000)</f>
        <v/>
      </c>
      <c r="P78" s="21" t="str">
        <f aca="false">IF(OR(C78="",D78=""),"",IF(H78="",C78,H78)*IF(I78="",D78,I78)*IF(K78="",N(F78),K78)/1000)</f>
        <v/>
      </c>
      <c r="Q78" s="21" t="str">
        <f aca="false">IF(M78="","",(M78+N78)-(O78+P78))</f>
        <v/>
      </c>
      <c r="R78" s="21" t="str">
        <f aca="false">IF(N78="","",N78-P78)</f>
        <v/>
      </c>
      <c r="S78" s="22" t="str">
        <f aca="false">IF(OR(Q78="",'Start Here'!$C$5=""),"",Q78*30*'Start Here'!$C$5)</f>
        <v/>
      </c>
      <c r="T78" s="23" t="str">
        <f aca="false">IF(OR(S78="",N(L78)=0),"",IF(S78&lt;=0,"n/a",L78/S78))</f>
        <v/>
      </c>
    </row>
    <row r="79" customFormat="false" ht="15" hidden="false" customHeight="false" outlineLevel="0" collapsed="false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20"/>
      <c r="M79" s="21" t="str">
        <f aca="false">IF(OR(C79="",D79=""),"",C79*D79*N(E79)/1000)</f>
        <v/>
      </c>
      <c r="N79" s="21" t="str">
        <f aca="false">IF(OR(C79="",D79=""),"",C79*D79*N(F79)/1000)</f>
        <v/>
      </c>
      <c r="O79" s="21" t="str">
        <f aca="false">IF(OR(C79="",D79=""),"",IF(H79="",C79,H79)*IF(I79="",D79,I79)*IF(J79="",N(E79),J79)/1000)</f>
        <v/>
      </c>
      <c r="P79" s="21" t="str">
        <f aca="false">IF(OR(C79="",D79=""),"",IF(H79="",C79,H79)*IF(I79="",D79,I79)*IF(K79="",N(F79),K79)/1000)</f>
        <v/>
      </c>
      <c r="Q79" s="21" t="str">
        <f aca="false">IF(M79="","",(M79+N79)-(O79+P79))</f>
        <v/>
      </c>
      <c r="R79" s="21" t="str">
        <f aca="false">IF(N79="","",N79-P79)</f>
        <v/>
      </c>
      <c r="S79" s="22" t="str">
        <f aca="false">IF(OR(Q79="",'Start Here'!$C$5=""),"",Q79*30*'Start Here'!$C$5)</f>
        <v/>
      </c>
      <c r="T79" s="23" t="str">
        <f aca="false">IF(OR(S79="",N(L79)=0),"",IF(S79&lt;=0,"n/a",L79/S79))</f>
        <v/>
      </c>
    </row>
    <row r="80" customFormat="false" ht="15" hidden="false" customHeight="false" outlineLevel="0" collapsed="false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20"/>
      <c r="M80" s="21" t="str">
        <f aca="false">IF(OR(C80="",D80=""),"",C80*D80*N(E80)/1000)</f>
        <v/>
      </c>
      <c r="N80" s="21" t="str">
        <f aca="false">IF(OR(C80="",D80=""),"",C80*D80*N(F80)/1000)</f>
        <v/>
      </c>
      <c r="O80" s="21" t="str">
        <f aca="false">IF(OR(C80="",D80=""),"",IF(H80="",C80,H80)*IF(I80="",D80,I80)*IF(J80="",N(E80),J80)/1000)</f>
        <v/>
      </c>
      <c r="P80" s="21" t="str">
        <f aca="false">IF(OR(C80="",D80=""),"",IF(H80="",C80,H80)*IF(I80="",D80,I80)*IF(K80="",N(F80),K80)/1000)</f>
        <v/>
      </c>
      <c r="Q80" s="21" t="str">
        <f aca="false">IF(M80="","",(M80+N80)-(O80+P80))</f>
        <v/>
      </c>
      <c r="R80" s="21" t="str">
        <f aca="false">IF(N80="","",N80-P80)</f>
        <v/>
      </c>
      <c r="S80" s="22" t="str">
        <f aca="false">IF(OR(Q80="",'Start Here'!$C$5=""),"",Q80*30*'Start Here'!$C$5)</f>
        <v/>
      </c>
      <c r="T80" s="23" t="str">
        <f aca="false">IF(OR(S80="",N(L80)=0),"",IF(S80&lt;=0,"n/a",L80/S80))</f>
        <v/>
      </c>
    </row>
    <row r="81" customFormat="false" ht="15" hidden="false" customHeight="false" outlineLevel="0" collapsed="false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20"/>
      <c r="M81" s="21" t="str">
        <f aca="false">IF(OR(C81="",D81=""),"",C81*D81*N(E81)/1000)</f>
        <v/>
      </c>
      <c r="N81" s="21" t="str">
        <f aca="false">IF(OR(C81="",D81=""),"",C81*D81*N(F81)/1000)</f>
        <v/>
      </c>
      <c r="O81" s="21" t="str">
        <f aca="false">IF(OR(C81="",D81=""),"",IF(H81="",C81,H81)*IF(I81="",D81,I81)*IF(J81="",N(E81),J81)/1000)</f>
        <v/>
      </c>
      <c r="P81" s="21" t="str">
        <f aca="false">IF(OR(C81="",D81=""),"",IF(H81="",C81,H81)*IF(I81="",D81,I81)*IF(K81="",N(F81),K81)/1000)</f>
        <v/>
      </c>
      <c r="Q81" s="21" t="str">
        <f aca="false">IF(M81="","",(M81+N81)-(O81+P81))</f>
        <v/>
      </c>
      <c r="R81" s="21" t="str">
        <f aca="false">IF(N81="","",N81-P81)</f>
        <v/>
      </c>
      <c r="S81" s="22" t="str">
        <f aca="false">IF(OR(Q81="",'Start Here'!$C$5=""),"",Q81*30*'Start Here'!$C$5)</f>
        <v/>
      </c>
      <c r="T81" s="23" t="str">
        <f aca="false">IF(OR(S81="",N(L81)=0),"",IF(S81&lt;=0,"n/a",L81/S81))</f>
        <v/>
      </c>
    </row>
    <row r="82" customFormat="false" ht="15" hidden="false" customHeight="false" outlineLevel="0" collapsed="false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20"/>
      <c r="M82" s="21" t="str">
        <f aca="false">IF(OR(C82="",D82=""),"",C82*D82*N(E82)/1000)</f>
        <v/>
      </c>
      <c r="N82" s="21" t="str">
        <f aca="false">IF(OR(C82="",D82=""),"",C82*D82*N(F82)/1000)</f>
        <v/>
      </c>
      <c r="O82" s="21" t="str">
        <f aca="false">IF(OR(C82="",D82=""),"",IF(H82="",C82,H82)*IF(I82="",D82,I82)*IF(J82="",N(E82),J82)/1000)</f>
        <v/>
      </c>
      <c r="P82" s="21" t="str">
        <f aca="false">IF(OR(C82="",D82=""),"",IF(H82="",C82,H82)*IF(I82="",D82,I82)*IF(K82="",N(F82),K82)/1000)</f>
        <v/>
      </c>
      <c r="Q82" s="21" t="str">
        <f aca="false">IF(M82="","",(M82+N82)-(O82+P82))</f>
        <v/>
      </c>
      <c r="R82" s="21" t="str">
        <f aca="false">IF(N82="","",N82-P82)</f>
        <v/>
      </c>
      <c r="S82" s="22" t="str">
        <f aca="false">IF(OR(Q82="",'Start Here'!$C$5=""),"",Q82*30*'Start Here'!$C$5)</f>
        <v/>
      </c>
      <c r="T82" s="23" t="str">
        <f aca="false">IF(OR(S82="",N(L82)=0),"",IF(S82&lt;=0,"n/a",L82/S82))</f>
        <v/>
      </c>
    </row>
    <row r="83" customFormat="false" ht="15" hidden="false" customHeight="false" outlineLevel="0" collapsed="false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20"/>
      <c r="M83" s="21" t="str">
        <f aca="false">IF(OR(C83="",D83=""),"",C83*D83*N(E83)/1000)</f>
        <v/>
      </c>
      <c r="N83" s="21" t="str">
        <f aca="false">IF(OR(C83="",D83=""),"",C83*D83*N(F83)/1000)</f>
        <v/>
      </c>
      <c r="O83" s="21" t="str">
        <f aca="false">IF(OR(C83="",D83=""),"",IF(H83="",C83,H83)*IF(I83="",D83,I83)*IF(J83="",N(E83),J83)/1000)</f>
        <v/>
      </c>
      <c r="P83" s="21" t="str">
        <f aca="false">IF(OR(C83="",D83=""),"",IF(H83="",C83,H83)*IF(I83="",D83,I83)*IF(K83="",N(F83),K83)/1000)</f>
        <v/>
      </c>
      <c r="Q83" s="21" t="str">
        <f aca="false">IF(M83="","",(M83+N83)-(O83+P83))</f>
        <v/>
      </c>
      <c r="R83" s="21" t="str">
        <f aca="false">IF(N83="","",N83-P83)</f>
        <v/>
      </c>
      <c r="S83" s="22" t="str">
        <f aca="false">IF(OR(Q83="",'Start Here'!$C$5=""),"",Q83*30*'Start Here'!$C$5)</f>
        <v/>
      </c>
      <c r="T83" s="23" t="str">
        <f aca="false">IF(OR(S83="",N(L83)=0),"",IF(S83&lt;=0,"n/a",L83/S83))</f>
        <v/>
      </c>
    </row>
    <row r="84" customFormat="false" ht="15" hidden="false" customHeight="false" outlineLevel="0" collapsed="false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20"/>
      <c r="M84" s="21" t="str">
        <f aca="false">IF(OR(C84="",D84=""),"",C84*D84*N(E84)/1000)</f>
        <v/>
      </c>
      <c r="N84" s="21" t="str">
        <f aca="false">IF(OR(C84="",D84=""),"",C84*D84*N(F84)/1000)</f>
        <v/>
      </c>
      <c r="O84" s="21" t="str">
        <f aca="false">IF(OR(C84="",D84=""),"",IF(H84="",C84,H84)*IF(I84="",D84,I84)*IF(J84="",N(E84),J84)/1000)</f>
        <v/>
      </c>
      <c r="P84" s="21" t="str">
        <f aca="false">IF(OR(C84="",D84=""),"",IF(H84="",C84,H84)*IF(I84="",D84,I84)*IF(K84="",N(F84),K84)/1000)</f>
        <v/>
      </c>
      <c r="Q84" s="21" t="str">
        <f aca="false">IF(M84="","",(M84+N84)-(O84+P84))</f>
        <v/>
      </c>
      <c r="R84" s="21" t="str">
        <f aca="false">IF(N84="","",N84-P84)</f>
        <v/>
      </c>
      <c r="S84" s="22" t="str">
        <f aca="false">IF(OR(Q84="",'Start Here'!$C$5=""),"",Q84*30*'Start Here'!$C$5)</f>
        <v/>
      </c>
      <c r="T84" s="23" t="str">
        <f aca="false">IF(OR(S84="",N(L84)=0),"",IF(S84&lt;=0,"n/a",L84/S84))</f>
        <v/>
      </c>
    </row>
    <row r="85" customFormat="false" ht="15" hidden="false" customHeight="false" outlineLevel="0" collapsed="false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20"/>
      <c r="M85" s="21" t="str">
        <f aca="false">IF(OR(C85="",D85=""),"",C85*D85*N(E85)/1000)</f>
        <v/>
      </c>
      <c r="N85" s="21" t="str">
        <f aca="false">IF(OR(C85="",D85=""),"",C85*D85*N(F85)/1000)</f>
        <v/>
      </c>
      <c r="O85" s="21" t="str">
        <f aca="false">IF(OR(C85="",D85=""),"",IF(H85="",C85,H85)*IF(I85="",D85,I85)*IF(J85="",N(E85),J85)/1000)</f>
        <v/>
      </c>
      <c r="P85" s="21" t="str">
        <f aca="false">IF(OR(C85="",D85=""),"",IF(H85="",C85,H85)*IF(I85="",D85,I85)*IF(K85="",N(F85),K85)/1000)</f>
        <v/>
      </c>
      <c r="Q85" s="21" t="str">
        <f aca="false">IF(M85="","",(M85+N85)-(O85+P85))</f>
        <v/>
      </c>
      <c r="R85" s="21" t="str">
        <f aca="false">IF(N85="","",N85-P85)</f>
        <v/>
      </c>
      <c r="S85" s="22" t="str">
        <f aca="false">IF(OR(Q85="",'Start Here'!$C$5=""),"",Q85*30*'Start Here'!$C$5)</f>
        <v/>
      </c>
      <c r="T85" s="23" t="str">
        <f aca="false">IF(OR(S85="",N(L85)=0),"",IF(S85&lt;=0,"n/a",L85/S85))</f>
        <v/>
      </c>
    </row>
    <row r="86" customFormat="false" ht="15" hidden="false" customHeight="false" outlineLevel="0" collapsed="false">
      <c r="A86" s="2"/>
      <c r="B86" s="24" t="s">
        <v>61</v>
      </c>
      <c r="C86" s="2"/>
      <c r="D86" s="2"/>
      <c r="E86" s="2"/>
      <c r="F86" s="2"/>
      <c r="G86" s="2"/>
      <c r="H86" s="2"/>
      <c r="I86" s="2"/>
      <c r="J86" s="2"/>
      <c r="K86" s="2"/>
      <c r="L86" s="15" t="n">
        <f aca="false">SUM(L6:L85)</f>
        <v>1500</v>
      </c>
      <c r="M86" s="25" t="n">
        <f aca="false">SUM(M6:M85)</f>
        <v>9.92</v>
      </c>
      <c r="N86" s="25" t="n">
        <f aca="false">SUM(N6:N85)</f>
        <v>15.334</v>
      </c>
      <c r="O86" s="25" t="n">
        <f aca="false">SUM(O6:O85)</f>
        <v>15.23</v>
      </c>
      <c r="P86" s="25" t="n">
        <f aca="false">SUM(P6:P85)</f>
        <v>6.584</v>
      </c>
      <c r="Q86" s="25" t="n">
        <f aca="false">SUM(Q6:Q85)</f>
        <v>3.44</v>
      </c>
      <c r="R86" s="25" t="n">
        <f aca="false">SUM(R6:R85)</f>
        <v>8.75</v>
      </c>
      <c r="S86" s="14" t="n">
        <f aca="false">SUM(S6:S85)</f>
        <v>0</v>
      </c>
      <c r="T86" s="2"/>
    </row>
  </sheetData>
  <mergeCells count="3">
    <mergeCell ref="A4:F4"/>
    <mergeCell ref="G4:L4"/>
    <mergeCell ref="M4:T4"/>
  </mergeCells>
  <dataValidations count="2">
    <dataValidation allowBlank="true" error="Hours must be between 0 and 24" errorStyle="stop" errorTitle="Check hours" operator="between" showDropDown="false" showErrorMessage="false" showInputMessage="false" sqref="E6:F85 J6:K85" type="decimal">
      <formula1>0</formula1>
      <formula2>24</formula2>
    </dataValidation>
    <dataValidation allowBlank="true" errorStyle="stop" operator="between" showDropDown="false" showErrorMessage="false" showInputMessage="false" sqref="A6:A85" type="list">
      <formula1>"Kitchen,Lounge / living,Bedrooms,Bathrooms,Laundry,Office,Outdoor / pool,Garage / workshop,Other"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8"/>
    <col collapsed="false" customWidth="true" hidden="false" outlineLevel="0" max="3" min="3" style="0" width="30"/>
    <col collapsed="false" customWidth="true" hidden="false" outlineLevel="0" max="5" min="4" style="0" width="14"/>
  </cols>
  <sheetData>
    <row r="1" customFormat="false" ht="19.7" hidden="false" customHeight="false" outlineLevel="0" collapsed="false">
      <c r="A1" s="1" t="s">
        <v>97</v>
      </c>
      <c r="B1" s="2"/>
      <c r="C1" s="2"/>
      <c r="D1" s="2"/>
      <c r="E1" s="2"/>
    </row>
    <row r="2" customFormat="false" ht="15" hidden="false" customHeight="false" outlineLevel="0" collapsed="false">
      <c r="A2" s="3" t="s">
        <v>98</v>
      </c>
      <c r="B2" s="2"/>
      <c r="C2" s="2"/>
      <c r="D2" s="2"/>
      <c r="E2" s="2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23.85" hidden="false" customHeight="false" outlineLevel="0" collapsed="false">
      <c r="A4" s="26" t="s">
        <v>26</v>
      </c>
      <c r="B4" s="26" t="s">
        <v>99</v>
      </c>
      <c r="C4" s="26" t="s">
        <v>100</v>
      </c>
      <c r="D4" s="26" t="s">
        <v>101</v>
      </c>
      <c r="E4" s="26" t="s">
        <v>102</v>
      </c>
    </row>
    <row r="5" customFormat="false" ht="26.85" hidden="false" customHeight="false" outlineLevel="0" collapsed="false">
      <c r="A5" s="27" t="s">
        <v>103</v>
      </c>
      <c r="B5" s="27" t="s">
        <v>104</v>
      </c>
      <c r="C5" s="27" t="s">
        <v>105</v>
      </c>
      <c r="D5" s="27" t="s">
        <v>106</v>
      </c>
      <c r="E5" s="27" t="s">
        <v>107</v>
      </c>
    </row>
    <row r="6" customFormat="false" ht="26.85" hidden="false" customHeight="false" outlineLevel="0" collapsed="false">
      <c r="A6" s="27" t="s">
        <v>108</v>
      </c>
      <c r="B6" s="27" t="s">
        <v>109</v>
      </c>
      <c r="C6" s="27" t="s">
        <v>110</v>
      </c>
      <c r="D6" s="27" t="s">
        <v>106</v>
      </c>
      <c r="E6" s="27" t="s">
        <v>111</v>
      </c>
    </row>
    <row r="7" customFormat="false" ht="26.85" hidden="false" customHeight="false" outlineLevel="0" collapsed="false">
      <c r="A7" s="27" t="s">
        <v>112</v>
      </c>
      <c r="B7" s="27" t="s">
        <v>113</v>
      </c>
      <c r="C7" s="27" t="s">
        <v>114</v>
      </c>
      <c r="D7" s="27" t="s">
        <v>115</v>
      </c>
      <c r="E7" s="27" t="s">
        <v>111</v>
      </c>
    </row>
    <row r="8" customFormat="false" ht="26.85" hidden="false" customHeight="false" outlineLevel="0" collapsed="false">
      <c r="A8" s="27" t="s">
        <v>116</v>
      </c>
      <c r="B8" s="27" t="s">
        <v>117</v>
      </c>
      <c r="C8" s="27" t="s">
        <v>118</v>
      </c>
      <c r="D8" s="27" t="s">
        <v>106</v>
      </c>
      <c r="E8" s="27" t="s">
        <v>111</v>
      </c>
    </row>
    <row r="9" customFormat="false" ht="26.85" hidden="false" customHeight="false" outlineLevel="0" collapsed="false">
      <c r="A9" s="27" t="s">
        <v>119</v>
      </c>
      <c r="B9" s="27" t="s">
        <v>120</v>
      </c>
      <c r="C9" s="27" t="s">
        <v>121</v>
      </c>
      <c r="D9" s="27" t="s">
        <v>122</v>
      </c>
      <c r="E9" s="27" t="s">
        <v>111</v>
      </c>
    </row>
    <row r="10" customFormat="false" ht="26.85" hidden="false" customHeight="false" outlineLevel="0" collapsed="false">
      <c r="A10" s="27" t="s">
        <v>123</v>
      </c>
      <c r="B10" s="27" t="s">
        <v>124</v>
      </c>
      <c r="C10" s="27" t="s">
        <v>125</v>
      </c>
      <c r="D10" s="27" t="s">
        <v>122</v>
      </c>
      <c r="E10" s="27" t="s">
        <v>111</v>
      </c>
    </row>
    <row r="11" customFormat="false" ht="15" hidden="false" customHeight="false" outlineLevel="0" collapsed="false">
      <c r="A11" s="27" t="s">
        <v>126</v>
      </c>
      <c r="B11" s="27" t="s">
        <v>127</v>
      </c>
      <c r="C11" s="27" t="s">
        <v>128</v>
      </c>
      <c r="D11" s="27" t="s">
        <v>129</v>
      </c>
      <c r="E11" s="27" t="s">
        <v>111</v>
      </c>
    </row>
    <row r="12" customFormat="false" ht="15" hidden="false" customHeight="false" outlineLevel="0" collapsed="false">
      <c r="A12" s="27" t="s">
        <v>130</v>
      </c>
      <c r="B12" s="27" t="s">
        <v>131</v>
      </c>
      <c r="C12" s="27" t="s">
        <v>132</v>
      </c>
      <c r="D12" s="27" t="s">
        <v>106</v>
      </c>
      <c r="E12" s="27" t="s">
        <v>111</v>
      </c>
    </row>
    <row r="13" customFormat="false" ht="26.85" hidden="false" customHeight="false" outlineLevel="0" collapsed="false">
      <c r="A13" s="27" t="s">
        <v>133</v>
      </c>
      <c r="B13" s="27" t="s">
        <v>134</v>
      </c>
      <c r="C13" s="27" t="s">
        <v>135</v>
      </c>
      <c r="D13" s="27" t="s">
        <v>106</v>
      </c>
      <c r="E13" s="27" t="s">
        <v>111</v>
      </c>
    </row>
    <row r="14" customFormat="false" ht="15" hidden="false" customHeight="false" outlineLevel="0" collapsed="false">
      <c r="A14" s="27" t="s">
        <v>136</v>
      </c>
      <c r="B14" s="27" t="s">
        <v>137</v>
      </c>
      <c r="C14" s="27" t="s">
        <v>138</v>
      </c>
      <c r="D14" s="27" t="s">
        <v>129</v>
      </c>
      <c r="E14" s="27" t="s">
        <v>111</v>
      </c>
    </row>
    <row r="15" customFormat="false" ht="15" hidden="false" customHeight="false" outlineLevel="0" collapsed="false">
      <c r="A15" s="27" t="s">
        <v>139</v>
      </c>
      <c r="B15" s="27" t="s">
        <v>140</v>
      </c>
      <c r="C15" s="27" t="s">
        <v>141</v>
      </c>
      <c r="D15" s="27" t="s">
        <v>115</v>
      </c>
      <c r="E15" s="27" t="s">
        <v>111</v>
      </c>
    </row>
    <row r="16" customFormat="false" ht="15" hidden="false" customHeight="false" outlineLevel="0" collapsed="false">
      <c r="A16" s="27" t="s">
        <v>142</v>
      </c>
      <c r="B16" s="27" t="s">
        <v>143</v>
      </c>
      <c r="C16" s="27" t="s">
        <v>144</v>
      </c>
      <c r="D16" s="27" t="s">
        <v>129</v>
      </c>
      <c r="E16" s="27" t="s">
        <v>111</v>
      </c>
    </row>
    <row r="17" customFormat="false" ht="15" hidden="false" customHeight="false" outlineLevel="0" collapsed="false">
      <c r="A17" s="27" t="s">
        <v>145</v>
      </c>
      <c r="B17" s="27" t="s">
        <v>146</v>
      </c>
      <c r="C17" s="27" t="s">
        <v>147</v>
      </c>
      <c r="D17" s="27" t="s">
        <v>115</v>
      </c>
      <c r="E17" s="27" t="s">
        <v>111</v>
      </c>
    </row>
    <row r="18" customFormat="false" ht="26.85" hidden="false" customHeight="false" outlineLevel="0" collapsed="false">
      <c r="A18" s="27" t="s">
        <v>148</v>
      </c>
      <c r="B18" s="27" t="s">
        <v>149</v>
      </c>
      <c r="C18" s="27" t="s">
        <v>150</v>
      </c>
      <c r="D18" s="27" t="s">
        <v>115</v>
      </c>
      <c r="E18" s="27" t="s">
        <v>107</v>
      </c>
    </row>
    <row r="19" customFormat="false" ht="26.85" hidden="false" customHeight="false" outlineLevel="0" collapsed="false">
      <c r="A19" s="27" t="s">
        <v>151</v>
      </c>
      <c r="B19" s="27" t="s">
        <v>152</v>
      </c>
      <c r="C19" s="27" t="s">
        <v>153</v>
      </c>
      <c r="D19" s="27" t="s">
        <v>106</v>
      </c>
      <c r="E19" s="27" t="s">
        <v>111</v>
      </c>
    </row>
    <row r="20" customFormat="false" ht="15" hidden="false" customHeight="false" outlineLevel="0" collapsed="false">
      <c r="A20" s="27" t="s">
        <v>154</v>
      </c>
      <c r="B20" s="27" t="s">
        <v>155</v>
      </c>
      <c r="C20" s="27" t="s">
        <v>156</v>
      </c>
      <c r="D20" s="27" t="s">
        <v>157</v>
      </c>
      <c r="E20" s="27" t="s">
        <v>158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2026-10-11T20:31:57Z</dcterms:created>
  <dc:creator>openpyxl</dc:creator>
  <dc:description/>
  <dc:language>en-US</dc:language>
  <cp:lastModifiedBy/>
  <dcterms:modified xsi:type="dcterms:W3CDTF">2026-10-11T22:32:00Z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